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37" firstSheet="7" activeTab="15"/>
  </bookViews>
  <sheets>
    <sheet name="1、单位收支总表" sheetId="11" r:id="rId1"/>
    <sheet name="2、单位收入总表" sheetId="18" r:id="rId2"/>
    <sheet name="3、单位支出总表" sheetId="19" r:id="rId3"/>
    <sheet name="4、财政拨款收支总表" sheetId="22" r:id="rId4"/>
    <sheet name="5、一般公共预算支出表（功能分类）" sheetId="23" r:id="rId5"/>
    <sheet name="6.一般公共预算基本支出表（经济分类）" sheetId="32" r:id="rId6"/>
    <sheet name="7、政府性基金预算支出表" sheetId="13" r:id="rId7"/>
    <sheet name="8、国有资本经营预算支出表" sheetId="31" r:id="rId8"/>
    <sheet name="9.财政拨款“三公”经费支出表" sheetId="27" r:id="rId9"/>
    <sheet name="10.上年结转结余支出表" sheetId="35" r:id="rId10"/>
    <sheet name="11.基本支出总表" sheetId="33" r:id="rId11"/>
    <sheet name="12.项目支出总表 " sheetId="34" r:id="rId12"/>
    <sheet name="13.资产情况表" sheetId="15" r:id="rId13"/>
    <sheet name="14.政府采购预算明细表" sheetId="17" r:id="rId14"/>
    <sheet name="15.整体支出绩效目标表" sheetId="26" r:id="rId15"/>
    <sheet name="16.项目支出绩效目标表" sheetId="25" r:id="rId16"/>
  </sheets>
  <externalReferences>
    <externalReference r:id="rId17"/>
    <externalReference r:id="rId18"/>
  </externalReferences>
  <definedNames>
    <definedName name="_xlnm.Print_Titles" localSheetId="6">'7、政府性基金预算支出表'!$2:$11</definedName>
    <definedName name="产出指标">'#REF'!#REF!</definedName>
    <definedName name="满意度指标">#REF!</definedName>
    <definedName name="效益指标">#REF!</definedName>
    <definedName name="一般公共预算支出">#REF!</definedName>
    <definedName name="一级指标">#REF!</definedName>
    <definedName name="产出指标" localSheetId="5">#REF!</definedName>
    <definedName name="结果表">#REF!</definedName>
    <definedName name="满意度指标" localSheetId="5">#REF!</definedName>
    <definedName name="效益指标" localSheetId="5">#REF!</definedName>
    <definedName name="一级指标" localSheetId="5">#REF!</definedName>
    <definedName name="_xlnm.Print_Titles" localSheetId="5">'6.一般公共预算基本支出表（经济分类）'!$4:$6</definedName>
    <definedName name="产出指标" localSheetId="10">#REF!</definedName>
    <definedName name="满意度指标" localSheetId="10">#REF!</definedName>
    <definedName name="效益指标" localSheetId="10">#REF!</definedName>
    <definedName name="一级指标" localSheetId="10">#REF!</definedName>
    <definedName name="产出指标" localSheetId="11">#REF!</definedName>
    <definedName name="满意度指标" localSheetId="11">#REF!</definedName>
    <definedName name="效益指标" localSheetId="11">#REF!</definedName>
    <definedName name="一级指标" localSheetId="11">#REF!</definedName>
    <definedName name="_xlnm.Print_Titles" localSheetId="11">'12.项目支出总表 '!#REF!</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<sst xmlns="http://schemas.openxmlformats.org/spreadsheetml/2006/main" count="1255" uniqueCount="595">
  <si>
    <t>（一）部门收支总表</t>
  </si>
  <si>
    <t>绥阳县应急管理局2025年部门收支总表</t>
  </si>
  <si>
    <t>单位：万元</t>
  </si>
  <si>
    <t>收入</t>
  </si>
  <si>
    <t>支出</t>
  </si>
  <si>
    <t>备注</t>
  </si>
  <si>
    <t>项目</t>
  </si>
  <si>
    <t>预算数</t>
  </si>
  <si>
    <t>一、一般公共预算财政拨款收入</t>
  </si>
  <si>
    <t>一、一般公共服务支出</t>
  </si>
  <si>
    <t/>
  </si>
  <si>
    <t>二、政府性基金预算财政拨款收入</t>
  </si>
  <si>
    <t>二、外交支出</t>
  </si>
  <si>
    <t>三、国有资本经营预算财政拨款收入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</si>
  <si>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</si>
  <si>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</si>
  <si>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</si>
  <si>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</si>
  <si>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</si>
  <si>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</si>
  <si>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</si>
  <si>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</si>
  <si>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</si>
  <si>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</si>
  <si>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</si>
  <si>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</si>
  <si>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</si>
  <si>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</si>
  <si>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</si>
  <si>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</si>
  <si>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</si>
  <si>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</si>
  <si>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</si>
  <si>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</si>
  <si>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</si>
  <si>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</si>
  <si>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</si>
  <si>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</si>
  <si>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</si>
  <si>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</si>
  <si>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</si>
  <si>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二十四、国债还本付息支出</t>
  </si>
  <si>
    <t>二十五、其他支出</t>
  </si>
  <si>
    <t>二十六、转移性支出</t>
  </si>
  <si>
    <t>二十七、债务还本支出</t>
  </si>
  <si>
    <t>二十八、债务付息支出</t>
  </si>
  <si>
    <t>二十九、债务发行费用</t>
  </si>
  <si>
    <t>三十、抗疫特别国债安排的支出</t>
  </si>
  <si>
    <t>本年收入合计</t>
  </si>
  <si>
    <t>本年支出合计</t>
  </si>
  <si>
    <t>上年结转结余</t>
  </si>
  <si>
    <t>结转下年</t>
  </si>
  <si>
    <t>收入总计</t>
  </si>
  <si>
    <t>支出总计</t>
  </si>
  <si>
    <t>（二）部门收入总表</t>
  </si>
  <si>
    <t>绥阳县应急管理局2025年部门收入总表</t>
  </si>
  <si>
    <t>单位名称</t>
  </si>
  <si>
    <t>合计</t>
  </si>
  <si>
    <t>一般公共预算财政拨款收入</t>
  </si>
  <si>
    <t>政府性基金预算财政拨款收入</t>
  </si>
  <si>
    <t>国有资本经营预算财政拨款收入</t>
  </si>
  <si>
    <t>财政专户管理资金收入</t>
  </si>
  <si>
    <t>单位资金收入</t>
  </si>
  <si>
    <t>小计</t>
  </si>
  <si>
    <t>事业收入</t>
  </si>
  <si>
    <t>事业单位经营收入</t>
  </si>
  <si>
    <t>上级补助收入</t>
  </si>
  <si>
    <t>附属单位上缴收入</t>
  </si>
  <si>
    <t>其他收入</t>
  </si>
  <si>
    <t>栏次</t>
  </si>
  <si>
    <t>1=2+3+4+5+6+12</t>
  </si>
  <si>
    <t>6=7+8+9+10+11</t>
  </si>
  <si>
    <t>总计</t>
  </si>
  <si>
    <t>绥阳县应急管理局</t>
  </si>
  <si>
    <t>（三）部门支出总表</t>
  </si>
  <si>
    <t>绥阳县应急管理局2025年部门支出总表</t>
  </si>
  <si>
    <t>科目代码</t>
  </si>
  <si>
    <t>科目名称</t>
  </si>
  <si>
    <t>基本支出</t>
  </si>
  <si>
    <t>项目支出</t>
  </si>
  <si>
    <t>本年收入安排</t>
  </si>
  <si>
    <t>一般公共预算</t>
  </si>
  <si>
    <t>政府性基金预算</t>
  </si>
  <si>
    <t>国有资本经营预算</t>
  </si>
  <si>
    <t>财政专户管理资金</t>
  </si>
  <si>
    <t>单位资金资金</t>
  </si>
  <si>
    <t>1=2+3=4+20</t>
  </si>
  <si>
    <t>2=6+9+12+15+18+21</t>
  </si>
  <si>
    <t>3=7+10+13+16+19+22</t>
  </si>
  <si>
    <t>4=5+8+11+14+17</t>
  </si>
  <si>
    <t>5=6+7</t>
  </si>
  <si>
    <t>8=9+10</t>
  </si>
  <si>
    <t>11=12+13</t>
  </si>
  <si>
    <t>14=15+16</t>
  </si>
  <si>
    <t>17=18+19</t>
  </si>
  <si>
    <t>20=21+22</t>
  </si>
  <si>
    <t>208</t>
  </si>
  <si>
    <t>社会保障和就业支出</t>
  </si>
  <si>
    <t>20805</t>
  </si>
  <si>
    <t>行政事业单位养老支出</t>
  </si>
  <si>
    <t>2080505</t>
  </si>
  <si>
    <t>机关事业单位基本养老保险缴费支出</t>
  </si>
  <si>
    <t>20811</t>
  </si>
  <si>
    <t>残疾人事业</t>
  </si>
  <si>
    <t>2081199</t>
  </si>
  <si>
    <t>其他残疾人事业支出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</si>
  <si>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</si>
  <si>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</si>
  <si>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</si>
  <si>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</si>
  <si>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</si>
  <si>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</si>
  <si>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</si>
  <si>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</si>
  <si>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</si>
  <si>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</si>
  <si>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</si>
  <si>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</si>
  <si>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</si>
  <si>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</si>
  <si>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</si>
  <si>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22101</t>
  </si>
  <si>
    <t>住房改革支出</t>
  </si>
  <si>
    <t>2210201</t>
  </si>
  <si>
    <t>住房公积金</t>
  </si>
  <si>
    <t>224</t>
  </si>
  <si>
    <t>灾害防治及应急管理支出</t>
  </si>
  <si>
    <t>22401</t>
  </si>
  <si>
    <t>应急管理事务</t>
  </si>
  <si>
    <t>2240101</t>
  </si>
  <si>
    <t>行政运行</t>
  </si>
  <si>
    <t>2240106</t>
  </si>
  <si>
    <t>安全监管</t>
  </si>
  <si>
    <t>2240108</t>
  </si>
  <si>
    <t>应急救援</t>
  </si>
  <si>
    <t>2240199</t>
  </si>
  <si>
    <t>其他应急管理支出</t>
  </si>
  <si>
    <t>22407</t>
  </si>
  <si>
    <t>自然灾害救灾及恢复重建支出</t>
  </si>
  <si>
    <t>2240703</t>
  </si>
  <si>
    <t>自然灾害救灾补助</t>
  </si>
  <si>
    <t>2240799</t>
  </si>
  <si>
    <t>其他自然灾害救灾及恢复重建支出</t>
  </si>
  <si>
    <t>229</t>
  </si>
  <si>
    <t>其他支出</t>
  </si>
  <si>
    <t>2299999</t>
  </si>
  <si>
    <t>（四）财政拨款收支总表</t>
  </si>
  <si>
    <t>绥阳县应急管理局2024年财政拨款收支总表</t>
  </si>
  <si>
    <t>一、本年收入</t>
  </si>
  <si>
    <t>一、本年支出</t>
  </si>
  <si>
    <t>（一）一般公共预算财政拨款收入</t>
  </si>
  <si>
    <t>（一）一般公共服务支出</t>
  </si>
  <si>
    <t>（二）政府性基金预算财政拨款收入</t>
  </si>
  <si>
    <t>（二）外交支出</t>
  </si>
  <si>
    <t>（三）国有资本经营预算财政拨款收入</t>
  </si>
  <si>
    <t>（三）国防支出</t>
  </si>
  <si>
    <t>二、上年结转</t>
  </si>
  <si>
    <t>（四）公共安全支出</t>
  </si>
  <si>
    <t>（一）一般公共预算拨款</t>
  </si>
  <si>
    <t>（五）教育支出</t>
  </si>
  <si>
    <t>（二）政府性基金预算拨款</t>
  </si>
  <si>
    <t>（六）科学技术支出</t>
  </si>
  <si>
    <t>（三）国有资本经营预算拨款</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</si>
  <si>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</si>
  <si>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</si>
  <si>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</si>
  <si>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</si>
  <si>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</si>
  <si>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</si>
  <si>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</si>
  <si>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</si>
  <si>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</si>
  <si>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</si>
  <si>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</si>
  <si>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</si>
  <si>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</si>
  <si>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</si>
  <si>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</si>
  <si>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</si>
  <si>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</si>
  <si>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（二十四）国债还本付息支出</t>
  </si>
  <si>
    <t>（二十二）其他支出</t>
  </si>
  <si>
    <t>（二十六）转移性支出</t>
  </si>
  <si>
    <t>（二十七）债务还本支出</t>
  </si>
  <si>
    <t>（二十八）债务付息支出</t>
  </si>
  <si>
    <t>（二十九）债务发行费用</t>
  </si>
  <si>
    <t>（三十）抗疫特别国债安排的支出</t>
  </si>
  <si>
    <t>二、年终结转结余</t>
  </si>
  <si>
    <t>（五）一般公共预算支出表（按功能科目分类）</t>
  </si>
  <si>
    <t>绥阳县应急管理局2025年一般公共预算支出表（按功能科目分类）</t>
  </si>
  <si>
    <t>本年一般公共预算支出</t>
  </si>
  <si>
    <t>本级财力安排</t>
  </si>
  <si>
    <t>上级补助</t>
  </si>
  <si>
    <t>（六）一般公共预算基本支出表（按经济科目分类）</t>
  </si>
  <si>
    <t>绥阳县应急管理局2025年一般公共预算基本支出表（按经济科目分类）</t>
  </si>
  <si>
    <t>政府预算经济分类科目</t>
  </si>
  <si>
    <t>部门预算经济分类科目</t>
  </si>
  <si>
    <t>本年基本支出金额</t>
  </si>
  <si>
    <t>本年项目支出金额</t>
  </si>
  <si>
    <t>科目编码</t>
  </si>
  <si>
    <t>人员经费</t>
  </si>
  <si>
    <t>公用经费</t>
  </si>
  <si>
    <t>类</t>
  </si>
  <si>
    <t>款</t>
  </si>
  <si>
    <t>机关工资福利支出</t>
  </si>
  <si>
    <t>301</t>
  </si>
  <si>
    <t>工资福利支出</t>
  </si>
  <si>
    <t>01</t>
  </si>
  <si>
    <t xml:space="preserve"> 工资奖金津补贴</t>
  </si>
  <si>
    <t xml:space="preserve"> 基本工资</t>
  </si>
  <si>
    <t>02</t>
  </si>
  <si>
    <t xml:space="preserve"> 津贴补贴</t>
  </si>
  <si>
    <t>03</t>
  </si>
  <si>
    <t xml:space="preserve"> 奖金</t>
  </si>
  <si>
    <t xml:space="preserve"> 社会保障缴费</t>
  </si>
  <si>
    <t>08</t>
  </si>
  <si>
    <t xml:space="preserve"> 机关事业单位基本养老保险缴费</t>
  </si>
  <si>
    <t>09</t>
  </si>
  <si>
    <t xml:space="preserve"> 职业年金缴费</t>
  </si>
  <si>
    <t>10</t>
  </si>
  <si>
    <t xml:space="preserve"> 城镇职工基本医疗保险缴费</t>
  </si>
  <si>
    <t>11</t>
  </si>
  <si>
    <t xml:space="preserve"> 公务员医疗补助缴费</t>
  </si>
  <si>
    <t>12</t>
  </si>
  <si>
    <t xml:space="preserve"> 其他社会保障缴费</t>
  </si>
  <si>
    <t xml:space="preserve"> 住房公积金</t>
  </si>
  <si>
    <t>13</t>
  </si>
  <si>
    <t xml:space="preserve"> 其他工资福利支出</t>
  </si>
  <si>
    <t>06</t>
  </si>
  <si>
    <t xml:space="preserve"> 伙食补助费</t>
  </si>
  <si>
    <t>14</t>
  </si>
  <si>
    <t xml:space="preserve"> 医疗费</t>
  </si>
  <si>
    <t>99</t>
  </si>
  <si>
    <t>机关商品和服务支出</t>
  </si>
  <si>
    <t>商品和服务支出</t>
  </si>
  <si>
    <t xml:space="preserve"> 办公经费</t>
  </si>
  <si>
    <t xml:space="preserve"> 办公费</t>
  </si>
  <si>
    <t xml:space="preserve"> 印刷费</t>
  </si>
  <si>
    <t>04</t>
  </si>
  <si>
    <t xml:space="preserve"> 手续费</t>
  </si>
  <si>
    <t>05</t>
  </si>
  <si>
    <t xml:space="preserve"> 水费</t>
  </si>
  <si>
    <t xml:space="preserve"> 电费</t>
  </si>
  <si>
    <t>07</t>
  </si>
  <si>
    <t xml:space="preserve"> 邮电费</t>
  </si>
  <si>
    <t xml:space="preserve"> 取暖费</t>
  </si>
  <si>
    <t xml:space="preserve"> 物业管理费</t>
  </si>
  <si>
    <t xml:space="preserve"> 差旅费</t>
  </si>
  <si>
    <t xml:space="preserve"> 租赁费</t>
  </si>
  <si>
    <t>28</t>
  </si>
  <si>
    <t xml:space="preserve"> 工会经费</t>
  </si>
  <si>
    <t>29</t>
  </si>
  <si>
    <t xml:space="preserve"> 福利费</t>
  </si>
  <si>
    <t>39</t>
  </si>
  <si>
    <t xml:space="preserve"> 其他交通费用</t>
  </si>
  <si>
    <t>40</t>
  </si>
  <si>
    <t xml:space="preserve"> 税金及附加费用</t>
  </si>
  <si>
    <t xml:space="preserve"> 会议费</t>
  </si>
  <si>
    <t>15</t>
  </si>
  <si>
    <t xml:space="preserve"> 培训费</t>
  </si>
  <si>
    <t>16</t>
  </si>
  <si>
    <t xml:space="preserve"> 专用材料购置费</t>
  </si>
  <si>
    <t>18</t>
  </si>
  <si>
    <t xml:space="preserve"> 专用材料费</t>
  </si>
  <si>
    <t>24</t>
  </si>
  <si>
    <t xml:space="preserve"> 被装购置费</t>
  </si>
  <si>
    <t>25</t>
  </si>
  <si>
    <t xml:space="preserve"> 专用燃料费</t>
  </si>
  <si>
    <t xml:space="preserve"> 委托业务费</t>
  </si>
  <si>
    <t xml:space="preserve"> 咨询费</t>
  </si>
  <si>
    <t>26</t>
  </si>
  <si>
    <t xml:space="preserve"> 劳务费</t>
  </si>
  <si>
    <t>27</t>
  </si>
  <si>
    <t xml:space="preserve"> 公务接待费</t>
  </si>
  <si>
    <t>17</t>
  </si>
  <si>
    <t xml:space="preserve"> 因公出国（境）费用</t>
  </si>
  <si>
    <t xml:space="preserve"> 公务用车运行维护费</t>
  </si>
  <si>
    <t>31</t>
  </si>
  <si>
    <t xml:space="preserve"> 维修(护)费</t>
  </si>
  <si>
    <t xml:space="preserve"> 其他商品和服务支出</t>
  </si>
  <si>
    <t>机关资本性支出（一）</t>
  </si>
  <si>
    <t xml:space="preserve">资本性支出  </t>
  </si>
  <si>
    <t xml:space="preserve"> 房屋建筑物购建</t>
  </si>
  <si>
    <t xml:space="preserve"> 基础设施建设</t>
  </si>
  <si>
    <t xml:space="preserve"> 公务用车购置</t>
  </si>
  <si>
    <t xml:space="preserve"> 土地征迁补偿和安置支出</t>
  </si>
  <si>
    <t xml:space="preserve"> 土地补偿</t>
  </si>
  <si>
    <t xml:space="preserve"> 安置补助</t>
  </si>
  <si>
    <t xml:space="preserve"> 地上附着物和青苗补偿</t>
  </si>
  <si>
    <t xml:space="preserve"> 拆迁补偿</t>
  </si>
  <si>
    <t xml:space="preserve"> 设备购置</t>
  </si>
  <si>
    <t xml:space="preserve"> 办公设备购置</t>
  </si>
  <si>
    <t xml:space="preserve"> 专用设备购置</t>
  </si>
  <si>
    <t xml:space="preserve"> 信息网络及软件购置更新</t>
  </si>
  <si>
    <t xml:space="preserve"> 大型修缮</t>
  </si>
  <si>
    <t xml:space="preserve"> 其他资本性支出</t>
  </si>
  <si>
    <t xml:space="preserve"> 物资储备</t>
  </si>
  <si>
    <t>19</t>
  </si>
  <si>
    <t xml:space="preserve"> 其他交通工具购置</t>
  </si>
  <si>
    <t xml:space="preserve"> 文物和陈列品购置</t>
  </si>
  <si>
    <t xml:space="preserve"> 无形资产购置</t>
  </si>
  <si>
    <t>机关资本性支出（二）</t>
  </si>
  <si>
    <t>资本性支出（基本建设）</t>
  </si>
  <si>
    <t xml:space="preserve"> 其他基本建设支出</t>
  </si>
  <si>
    <t>对事业单位经常性补助</t>
  </si>
  <si>
    <t xml:space="preserve"> 工资福利支出</t>
  </si>
  <si>
    <t xml:space="preserve"> 绩效工资</t>
  </si>
  <si>
    <t xml:space="preserve"> 商品和服务支出</t>
  </si>
  <si>
    <t xml:space="preserve"> 其他对事业单位补助</t>
  </si>
  <si>
    <t>对事业单位资本性补助</t>
  </si>
  <si>
    <t xml:space="preserve"> 资本性支出（一）</t>
  </si>
  <si>
    <t>资本性支出</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</si>
  <si>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</si>
  <si>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</si>
  <si>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</si>
  <si>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</si>
  <si>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</si>
  <si>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</si>
  <si>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</si>
  <si>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资本金注入</t>
  </si>
  <si>
    <t xml:space="preserve"> 政府投资基金股权投资</t>
  </si>
  <si>
    <t xml:space="preserve"> 对企业资本性支出（二）</t>
  </si>
  <si>
    <t>对企业补助（基本建设）</t>
  </si>
  <si>
    <t>对个人和家庭的补助</t>
  </si>
  <si>
    <t xml:space="preserve"> 社会福利和救助</t>
  </si>
  <si>
    <t xml:space="preserve"> 抚恤金</t>
  </si>
  <si>
    <t xml:space="preserve"> 生活补助</t>
  </si>
  <si>
    <t xml:space="preserve"> 救济金</t>
  </si>
  <si>
    <t xml:space="preserve"> 医疗费补助</t>
  </si>
  <si>
    <t xml:space="preserve"> 奖励金</t>
  </si>
  <si>
    <t xml:space="preserve"> 助学金</t>
  </si>
  <si>
    <t xml:space="preserve"> 个人农业生产补贴</t>
  </si>
  <si>
    <t xml:space="preserve"> 离退休费</t>
  </si>
  <si>
    <t xml:space="preserve"> 离休费</t>
  </si>
  <si>
    <t xml:space="preserve"> 退休费</t>
  </si>
  <si>
    <t xml:space="preserve"> 退职（役）费</t>
  </si>
  <si>
    <t xml:space="preserve"> 其他对个人和家庭的补助</t>
  </si>
  <si>
    <t>对社会保障基金补助</t>
  </si>
  <si>
    <t xml:space="preserve"> 对社会保险基金补助</t>
  </si>
  <si>
    <t xml:space="preserve"> 补充全国社会保障基金</t>
  </si>
  <si>
    <t>债务利息及费用支出</t>
  </si>
  <si>
    <t xml:space="preserve"> 国内债务付息</t>
  </si>
  <si>
    <t xml:space="preserve"> 国外债务付息</t>
  </si>
  <si>
    <t xml:space="preserve"> 国内债务发行费用</t>
  </si>
  <si>
    <t xml:space="preserve"> 国外债务发行费用</t>
  </si>
  <si>
    <t>转移性支出</t>
  </si>
  <si>
    <t>上下级政府间转移性支出</t>
  </si>
  <si>
    <t>399</t>
  </si>
  <si>
    <t xml:space="preserve"> 赠与</t>
  </si>
  <si>
    <t xml:space="preserve"> 国家赔偿费用支出</t>
  </si>
  <si>
    <t xml:space="preserve"> 对民间非营利组织和群众性自治组织补贴</t>
  </si>
  <si>
    <t xml:space="preserve"> 其他支出</t>
  </si>
  <si>
    <t>（七）政府性基金预算支出表</t>
  </si>
  <si>
    <t>绥阳县应急管理局2025年政府性基金预算支出表</t>
  </si>
  <si>
    <t>本年政府性基金预算支出</t>
  </si>
  <si>
    <t>1=2+3</t>
  </si>
  <si>
    <t>3=4+5</t>
  </si>
  <si>
    <t>无</t>
  </si>
  <si>
    <t xml:space="preserve">  </t>
  </si>
  <si>
    <t xml:space="preserve"> </t>
  </si>
  <si>
    <t>备注：本表按规定公开到支出功能分类项级科目。</t>
  </si>
  <si>
    <t>（八）国有资本经营预算支出表</t>
  </si>
  <si>
    <t>绥阳县应急管理局2025年国有资本经营预算支出表</t>
  </si>
  <si>
    <t>本年国有资本经营预算支出</t>
  </si>
  <si>
    <t>（九）财政拨款“三公”经费预算支出表</t>
  </si>
  <si>
    <t>绥阳县应急管理局2025年财政拨款“三公”经费预算支出表</t>
  </si>
  <si>
    <r>
      <t xml:space="preserve"> </t>
    </r>
    <r>
      <rPr>
        <sz val="10"/>
        <rFont val="仿宋_GB2312"/>
        <family val="3"/>
        <charset val="134"/>
      </rPr>
      <t>单位：万元</t>
    </r>
  </si>
  <si>
    <t>2024年实际已公开“三公”经费（一般公共预算）</t>
  </si>
  <si>
    <t>2024年财政拨款“三公”经费</t>
  </si>
  <si>
    <t>2025年财政拨款“三公”经费</t>
  </si>
  <si>
    <t>2025年较2024年增减变化额（财政拨款口径）</t>
  </si>
  <si>
    <t>2025年较2024年增减变化率（财政拨款口径）</t>
  </si>
  <si>
    <t>2=3+4+5</t>
  </si>
  <si>
    <t>6=7+8+9</t>
  </si>
  <si>
    <t>10=6-2</t>
  </si>
  <si>
    <t>11=10/2</t>
  </si>
  <si>
    <r>
      <t xml:space="preserve"> </t>
    </r>
    <r>
      <rPr>
        <sz val="10"/>
        <rFont val="仿宋_GB2312"/>
        <family val="3"/>
        <charset val="134"/>
      </rPr>
      <t>一、公务接待费</t>
    </r>
  </si>
  <si>
    <r>
      <t xml:space="preserve"> </t>
    </r>
    <r>
      <rPr>
        <sz val="10"/>
        <rFont val="仿宋_GB2312"/>
        <family val="3"/>
        <charset val="134"/>
      </rPr>
      <t>二、因公出国（境）费</t>
    </r>
  </si>
  <si>
    <t xml:space="preserve"> 三、公务用车购置及运行维护费</t>
  </si>
  <si>
    <t xml:space="preserve">     1.公务用车运行维护费</t>
  </si>
  <si>
    <t xml:space="preserve">     2.公务用车购置费</t>
  </si>
  <si>
    <t xml:space="preserve">      
 说明:1.2024年“三公”经费预算公开口径发生如下变化：2022年已对外公开的“三公”经费口径为一般公共预算的县级资金，2024年“三公”经费预算公开口径调整为财政拨款全口径资金（含县级资金和上级补助资金），为便于对比，本表补充公开同口径的2022年财政拨款“三公”经费预算。
    2.因公出国（境）费，指单位公务出国（境）的国际旅费、国外城市间交通费、住宿费、伙食费、培训费、公杂费等支出。
    3.公务用车购置费，指公务用车车辆购置支出（含车辆购置税、牌照费）。  
    4.公务用车运行维护费，指单位按规定保留的公务用车租用费、燃料费、维修费、过桥过路费、保险费、安全奖励费用等支出。公务用车指用于履行公务的机动车辆，包括一般公务用车和执法执勤用车等。  
    5.公务接待费，指单位按规定开支的各类公务接待（含外宾接待）费用。  
    6.“三公”经费财政拨款预算数是指当年年初预算安排的财政拨款数。  
    7.因公出国（境）费用，根据县政府批准出国（境）派遣任务，按程序审批后安排。  
    8.部门“三公”经费无相关支出的，须填“0"。  
    9.预算数小数位数保留两位。</t>
  </si>
  <si>
    <t>（十）上年结转结余预算支出表</t>
  </si>
  <si>
    <t>绥阳县应急管理局上年结转结余预算支出表</t>
  </si>
  <si>
    <t>功能科目</t>
  </si>
  <si>
    <t>一般公共预算支出</t>
  </si>
  <si>
    <t>……</t>
  </si>
  <si>
    <t>（十一）基本支出预算总表</t>
  </si>
  <si>
    <t>绥阳县应急管理局2025年基本支出预算总表</t>
  </si>
  <si>
    <t>经济分类科目</t>
  </si>
  <si>
    <t>财政拨款</t>
  </si>
  <si>
    <t xml:space="preserve">单位资金 </t>
  </si>
  <si>
    <t>1=2+6+7+13</t>
  </si>
  <si>
    <t>7=8+9+10+11+12</t>
  </si>
  <si>
    <t>基本工资</t>
  </si>
  <si>
    <t>津贴补贴</t>
  </si>
  <si>
    <t>奖金</t>
  </si>
  <si>
    <t>绩效工资</t>
  </si>
  <si>
    <t>伙食补助费</t>
  </si>
  <si>
    <t>机关事业单位基本养老保险缴费</t>
  </si>
  <si>
    <t>职工基本医疗保险缴费</t>
  </si>
  <si>
    <t>公务员医疗补助缴费</t>
  </si>
  <si>
    <t>其他社会保障缴费</t>
  </si>
  <si>
    <t>办公费</t>
  </si>
  <si>
    <t>水费</t>
  </si>
  <si>
    <t>电费</t>
  </si>
  <si>
    <t>物业管理费</t>
  </si>
  <si>
    <t>差旅费</t>
  </si>
  <si>
    <t>租赁费</t>
  </si>
  <si>
    <t>会议费</t>
  </si>
  <si>
    <t>培训费</t>
  </si>
  <si>
    <t>公务接待费</t>
  </si>
  <si>
    <t>被装购置费</t>
  </si>
  <si>
    <t>劳务费</t>
  </si>
  <si>
    <t>工会经费</t>
  </si>
  <si>
    <t>福利费</t>
  </si>
  <si>
    <t>其他交通费用</t>
  </si>
  <si>
    <t>公务用车运行维护费</t>
  </si>
  <si>
    <t>其他商品服务支出</t>
  </si>
  <si>
    <t>退休费</t>
  </si>
  <si>
    <t>生活补助</t>
  </si>
  <si>
    <t>办公设备购置</t>
  </si>
  <si>
    <t>（十二）项目支出预算总表</t>
  </si>
  <si>
    <t>绥阳县应急管理局2025年项目支出预算总表</t>
  </si>
  <si>
    <t>项目名称</t>
  </si>
  <si>
    <t>（一）安全生产应急管理专项经费</t>
  </si>
  <si>
    <t>（二）自然灾害救灾资金（县级）</t>
  </si>
  <si>
    <t>（三）冬春救助市级补助资金</t>
  </si>
  <si>
    <t>（四）冬春临时生活困难救助资金（中央）</t>
  </si>
  <si>
    <t>（五）冬春临时生活困难救助资金（省级）</t>
  </si>
  <si>
    <t>（六）冬春救助市级补助资金</t>
  </si>
  <si>
    <t>（七）中央自然灾害救灾资金（第二批洪涝灾害补助）</t>
  </si>
  <si>
    <t>（八）中央自然灾害救灾资金（第四批地质灾害补助）</t>
  </si>
  <si>
    <t>（九）2024年省级自然灾害救灾资金（第六批）</t>
  </si>
  <si>
    <t>（十）办公场地租赁费</t>
  </si>
  <si>
    <t>（十一）编外人员经费</t>
  </si>
  <si>
    <t>（十三）资产情况表</t>
  </si>
  <si>
    <t>绥阳县应急管理局2025年初资产情况表</t>
  </si>
  <si>
    <t>项　　目</t>
  </si>
  <si>
    <t>数量</t>
  </si>
  <si>
    <t>价值</t>
  </si>
  <si>
    <t>资产总额</t>
  </si>
  <si>
    <t>一、流动资产</t>
  </si>
  <si>
    <t>二、固定资产</t>
  </si>
  <si>
    <t xml:space="preserve">  （一）房屋（平方米）</t>
  </si>
  <si>
    <t xml:space="preserve">        1.办公用房</t>
  </si>
  <si>
    <t>　　    2.业务用房</t>
  </si>
  <si>
    <t>　 　   3.其他</t>
  </si>
  <si>
    <t xml:space="preserve">  （二）汽车（台、辆）</t>
  </si>
  <si>
    <t xml:space="preserve">        1.轿车</t>
  </si>
  <si>
    <t xml:space="preserve">        2.越野车</t>
  </si>
  <si>
    <t xml:space="preserve">        3.小型载客汽车</t>
  </si>
  <si>
    <t xml:space="preserve">        4.大中型载客汽车</t>
  </si>
  <si>
    <t xml:space="preserve">        5.其他车型</t>
  </si>
  <si>
    <t xml:space="preserve">  （三）单价在20万元以上的设备（台、套…）</t>
  </si>
  <si>
    <t xml:space="preserve">      1.单价20万元（含）－200万元</t>
  </si>
  <si>
    <t xml:space="preserve">      2.单价200万元（含）以上</t>
  </si>
  <si>
    <t xml:space="preserve">  （四）其他固定资产</t>
  </si>
  <si>
    <t>减：累计折旧及减值准备</t>
  </si>
  <si>
    <t>三、长期投资</t>
  </si>
  <si>
    <t>四、在建工程</t>
  </si>
  <si>
    <t>五、无形资产</t>
  </si>
  <si>
    <t>减：累计摊销</t>
  </si>
  <si>
    <t>六、其他资产</t>
  </si>
  <si>
    <t>（十四）政府采购预算明细表</t>
  </si>
  <si>
    <t>绥阳县应急管理局2025年政府采购预算明细表</t>
  </si>
  <si>
    <t>项目类型</t>
  </si>
  <si>
    <t>资金性质</t>
  </si>
  <si>
    <t>资金来源</t>
  </si>
  <si>
    <t>项目预算金额</t>
  </si>
  <si>
    <t>政府采购预算金额</t>
  </si>
  <si>
    <t>货物类政府采购金额</t>
  </si>
  <si>
    <t>工程类政府采购金额</t>
  </si>
  <si>
    <t>服务类政府采购金额</t>
  </si>
  <si>
    <t>（十五）整体支出绩效目标表</t>
  </si>
  <si>
    <t>绥阳县应急管理局部门整体支出绩效目标批复表</t>
  </si>
  <si>
    <t>（2025年度）</t>
  </si>
  <si>
    <t>部门（单位）及代码</t>
  </si>
  <si>
    <t>[213]绥阳县应急管理局</t>
  </si>
  <si>
    <t>部门（单位）总体资金情况(元)：</t>
  </si>
  <si>
    <t>资金总额(元)：</t>
  </si>
  <si>
    <t>13,283,883.82</t>
  </si>
  <si>
    <t xml:space="preserve">    人员类项目</t>
  </si>
  <si>
    <t>7,144,574.36</t>
  </si>
  <si>
    <t xml:space="preserve">    运转类公用经费项目</t>
  </si>
  <si>
    <t>607,244</t>
  </si>
  <si>
    <t xml:space="preserve">    其他运转类项目</t>
  </si>
  <si>
    <t>0</t>
  </si>
  <si>
    <t xml:space="preserve">    特定目标类项目</t>
  </si>
  <si>
    <t>5,532,065.46</t>
  </si>
  <si>
    <t xml:space="preserve"> 部门（单位）职能概述</t>
  </si>
  <si>
    <t>（1）负责全县应急管理工作，指导各乡镇（街道）、各部门应对安全生产类、自然灾害类等突发事件和综合防灾减灾救灾工作。负责全县安全生产综合监督管理和工矿商贸行业安全生产监督管理工作（煤矿除外，下同）。（2）拟订全县应急管理、安全生产等政策措施，组织编制全县应急体系建设、安全生产和综合防灾减灾救灾规划，组织起草安全生产规范性文件。（3）指导全县应急预案体系建设，建立完善事故灾难和自然灾害分级应对制度，组织编制绥阳县总体应急预案和安全生产类、自然灾害类专项预案并组织实施，综合协调应急预案衔接工作，组织开展预案演练，推动应急避难设施建设。（4）按要求牵头建立与国家应急管理信息系统相衔接的全省、全市、全县统一的应急管理信息系统，负责信息传输渠道的规划和布局，建立监测预警和灾情报告制度，健全自然灾害信息资源获取和共享机制，依法统一发布灾情。（5）组织指导协调全县安全生产类、自然灾害类等突发事件应急救援，承担县政府应对重大灾害指挥部工作，综合研判突发事件发展态势并提出应对建议，协助县委、县政府指定的负责同志组织重大灾害应急处置工作。（6）统一协调指挥全县各类应急专业队伍，建立应急协调联动机制，推进指挥平台对接，衔接武警部队参与应急救援工作。（7）统筹全县应急救援力量建设，按规定负责消防、森林和草原火灾扑救、抗洪抢险、地质灾害救援、生产安全事故救援等专业应急力量建设，按规定管理县级综合性应急救援队伍，指导社会应急救援力量建设。（8）按规定负责全县消防工作，组织指导消防监督、火灾预防、火灾扑救等工作。（9）指导协调森林和草原火灾、水旱灾害、地质灾害等防治工作，负责自然灾害综合监测预警工作，指导开展自然灾害综合风险评估工作；承担县防汛抗旱指挥部和县森林防火指挥部日常工作。（10）组织协调全县灾害救助工作；组织指导灾情核查、损失评估、救灾捐赠工作，管理县级救灾款物并监督使用；承担县减灾委员会日常工作。（11）依法行使全县安全生产综合监督管理职权。指导协调、监督检查县级有关部门和各乡镇（街道）安全生产工作；承担县安全生产委员会日常工作。（12）按照分级、属地原则，依法监督检查工矿商贸生产经营单位贯彻执行安全生产法规规章情况及其安全生产条件、设备（特种设备除外）、材料、劳动防护用品的安全生产管理工作。依法组织并监督实施安全生产准入制度。负责危险化学品安全监督管理综合工作和全县危险化学品登记；负责烟花爆竹安全生产监督管理工作。</t>
  </si>
  <si>
    <t xml:space="preserve"> 部门（单位）年度
总体目标</t>
  </si>
  <si>
    <t xml:space="preserve"> 目标1: 制定落实预警通报、分析通报、履职报告与点评、隐患举报奖励、约谈、督办等制度  ，做好自然灾害灾区受灾群众紧急转移安置 、因灾死亡失踪人员家属抚慰、受灾群众过渡期生活救助等救助工作。 .                                                             目标2 : 政府主要领导主持召开常务会或研究解决安全生产重大问题.                                                                                                                              目标3:   每季度开展安全生产工作会议                                                                                                                                                             目标4:   建立安全生产联合执法机制    </t>
  </si>
  <si>
    <t>绩          效                指                 标</t>
  </si>
  <si>
    <t>一级指标</t>
  </si>
  <si>
    <t>二级指标</t>
  </si>
  <si>
    <t>三级指标</t>
  </si>
  <si>
    <t>指标值</t>
  </si>
  <si>
    <t>备注（指标解释等）</t>
  </si>
  <si>
    <t>指标值说明（评分标准等）</t>
  </si>
  <si>
    <t>产出指标</t>
  </si>
  <si>
    <t>数量指标</t>
  </si>
  <si>
    <t>防灾减灾宣传次数</t>
  </si>
  <si>
    <t>≥2次</t>
  </si>
  <si>
    <t>安全生产执法监管检查次数</t>
  </si>
  <si>
    <t>≥150次</t>
  </si>
  <si>
    <t>安全生产举报奖励次数</t>
  </si>
  <si>
    <t>≥3次</t>
  </si>
  <si>
    <t>应急演练次数</t>
  </si>
  <si>
    <t>≥1次</t>
  </si>
  <si>
    <t>补助农房保险户数</t>
  </si>
  <si>
    <t>≥10.4万户</t>
  </si>
  <si>
    <t>质量指标</t>
  </si>
  <si>
    <t>应急演练达标率</t>
  </si>
  <si>
    <t>＝100%</t>
  </si>
  <si>
    <t>受灾人员应保尽保率</t>
  </si>
  <si>
    <t>≥100%</t>
  </si>
  <si>
    <t>安全生产隐患整改率</t>
  </si>
  <si>
    <t>＝95%</t>
  </si>
  <si>
    <t>时效指标</t>
  </si>
  <si>
    <t>年度工作按计划完成率</t>
  </si>
  <si>
    <t>成本指标</t>
  </si>
  <si>
    <t>预算成本</t>
  </si>
  <si>
    <t>≤1328.39万元</t>
  </si>
  <si>
    <t>效益指标</t>
  </si>
  <si>
    <t>社会效益指标</t>
  </si>
  <si>
    <t>提升防灾减灾能力</t>
  </si>
  <si>
    <t>有效提升</t>
  </si>
  <si>
    <t>提升安全生产风险管控能力</t>
  </si>
  <si>
    <t>显著提升</t>
  </si>
  <si>
    <t>满意度指标</t>
  </si>
  <si>
    <t>单位 工作人员满意度</t>
  </si>
  <si>
    <t>≥95%</t>
  </si>
  <si>
    <t>被监管企业满意度</t>
  </si>
  <si>
    <t>≥85%</t>
  </si>
  <si>
    <t>（十六）项目支出绩效目标表</t>
  </si>
  <si>
    <t>2025年项目支出绩效目标表（一）</t>
  </si>
  <si>
    <t>自然灾害救灾资金（县级）</t>
  </si>
  <si>
    <t>主管部门及代码</t>
  </si>
  <si>
    <t>实施单位</t>
  </si>
  <si>
    <t>绥阳县应急管理局本级</t>
  </si>
  <si>
    <t>年度资金情况</t>
  </si>
  <si>
    <t xml:space="preserve">     财政拨款</t>
  </si>
  <si>
    <t xml:space="preserve">         其中：上级补助</t>
  </si>
  <si>
    <t xml:space="preserve">               本级安排</t>
  </si>
  <si>
    <t xml:space="preserve">     其他资金</t>
  </si>
  <si>
    <t>年度总体目标</t>
  </si>
  <si>
    <t>目标1：按照《自然灾害救助条例》《国家自然灾害救助应急预案》等规定，支持做好灾区受灾群众紧急转移安置 、因灾死亡失踪人员家属抚慰、受灾群众过渡期生活救助等救助工作，保障受灾群众基本生活，维护社会稳定。 目标2：支持做好灾区因灾倒损民房恢复重建工作，争取受灾群众早日入住新居。</t>
  </si>
  <si>
    <t>说明</t>
  </si>
  <si>
    <t>过渡期生活救助总人次</t>
  </si>
  <si>
    <t>≥10人</t>
  </si>
  <si>
    <t>≥10.4万人</t>
  </si>
  <si>
    <t>=100%</t>
  </si>
  <si>
    <t>因灾死亡失踪人员控制率</t>
  </si>
  <si>
    <t>≤0.01%</t>
  </si>
  <si>
    <t>应急基础工作完成及时率</t>
  </si>
  <si>
    <t>事发应急救援及时率</t>
  </si>
  <si>
    <t>项目或定额成本控制率</t>
  </si>
  <si>
    <t>自然灾害救灾工作的社会认可度</t>
  </si>
  <si>
    <t>受灾群众满意率</t>
  </si>
  <si>
    <t>县委县政府领导满意度</t>
  </si>
  <si>
    <t>2025年项目支出绩效目标表（二）</t>
  </si>
  <si>
    <t>办公场地租赁费</t>
  </si>
  <si>
    <t>资金用于保障集中统一办公，提升应急管理工作效率，提升应急管理服务社会能力。</t>
  </si>
  <si>
    <t>办公场所租赁面积</t>
  </si>
  <si>
    <t>≥1790平方米</t>
  </si>
  <si>
    <t>办公场地使用率</t>
  </si>
  <si>
    <t>单位工作完成率</t>
  </si>
  <si>
    <t>≥98%</t>
  </si>
  <si>
    <t>办公场所租赁费</t>
  </si>
  <si>
    <t>＝500000元/年</t>
  </si>
  <si>
    <t>提升应急管理能力</t>
  </si>
  <si>
    <t>≥0.01%</t>
  </si>
  <si>
    <t>单位职工满意度</t>
  </si>
  <si>
    <t>≥90%</t>
  </si>
  <si>
    <t>2025年项目支出绩效目标表（三）</t>
  </si>
  <si>
    <t>编外人员经费</t>
  </si>
  <si>
    <t>保障编外人员保险，工资，提高编外人员工作积极性。</t>
  </si>
  <si>
    <t>聘用人员保障人数</t>
  </si>
  <si>
    <t>≥3人</t>
  </si>
  <si>
    <t>聘用人员保障率</t>
  </si>
  <si>
    <t>聘用人员工资及保险按时发放率</t>
  </si>
  <si>
    <t>应急管理工作社会认可度</t>
  </si>
  <si>
    <t>聘用人员满意度</t>
  </si>
  <si>
    <t>2025年项目支出绩效目标表（四）</t>
  </si>
  <si>
    <t>安全生产应急管理专项经费（含举报奖励）</t>
  </si>
  <si>
    <t>目标1：遏制重特大事故发生，有效控制事故起数下降、死亡人数下降。目标2：安全发展、科学发展，营造良好稳定的安全生产环境。目标3：开展安全生产大检查、安全生产隐患排查及应急救援能力配套措施，促进安全生产形势持续稳定好转。</t>
  </si>
  <si>
    <t>印发安全生产宣传单</t>
  </si>
  <si>
    <t>≥8000份</t>
  </si>
  <si>
    <t>年度工作运转保障</t>
  </si>
  <si>
    <t>安全生产应急管理工作达标率</t>
  </si>
  <si>
    <t>印发安全生产宣传单发放率</t>
  </si>
  <si>
    <t>年度工作按计划开展率</t>
  </si>
  <si>
    <t>安全生产工作的社会认可度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</si>
</sst>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3" formatCode="_ * #,##0.00_ ;_ * \-#,##0.00_ ;_ * &quot;-&quot;??_ ;_ @_ "/>
    <numFmt numFmtId="176" formatCode="_-* #,##0.00_-;\-* #,##0.00_-;_-* &quot;-&quot;??_-;_-@_-"/>
    <numFmt numFmtId="177" formatCode="_-&quot;￥&quot;* #,##0.00_-;\-&quot;￥&quot;* #,##0.00_-;_-&quot;￥&quot;* &quot;-&quot;??_-;_-@_-"/>
    <numFmt numFmtId="178" formatCode="_-* #,##0_-;\-* #,##0_-;_-* &quot;-&quot;_-;_-@_-"/>
    <numFmt numFmtId="179" formatCode="_-&quot;￥&quot;* #,##0_-;\-&quot;￥&quot;* #,##0_-;_-&quot;￥&quot;* &quot;-&quot;_-;_-@_-"/>
    <numFmt numFmtId="180" formatCode="###,###,###,##0.00;[=0]&quot;&quot;"/>
    <numFmt numFmtId="181" formatCode="0.00_ "/>
    <numFmt numFmtId="182" formatCode="#,##0.00_ "/>
    <numFmt numFmtId="183" formatCode="0_ "/>
  </numFmts>
  <fonts count="77">
    <font>
      <sz val="10"/>
      <name val="Times New Roman"/>
      <family val="1"/>
      <charset val="0"/>
    </font>
    <font>
      <sz val="11"/>
      <color indexed="8"/>
      <name val="宋体"/>
      <charset val="134"/>
    </font>
    <font>
      <sz val="11"/>
      <color indexed="8"/>
      <name val="仿宋_GB2312"/>
      <family val="3"/>
      <charset val="134"/>
    </font>
    <font>
      <b/>
      <sz val="11"/>
      <color indexed="8"/>
      <name val="仿宋_GB2312"/>
      <family val="3"/>
      <charset val="134"/>
    </font>
    <font>
      <sz val="11"/>
      <name val="仿宋_GB2312"/>
      <family val="3"/>
      <charset val="134"/>
    </font>
    <font>
      <sz val="12"/>
      <color indexed="8"/>
      <name val="楷体"/>
      <family val="3"/>
      <charset val="134"/>
    </font>
    <font>
      <sz val="11"/>
      <color indexed="8"/>
      <name val="黑体"/>
      <family val="3"/>
      <charset val="134"/>
    </font>
    <font>
      <sz val="16"/>
      <color indexed="8"/>
      <name val="方正小标宋简体"/>
      <charset val="134"/>
    </font>
    <font>
      <sz val="11"/>
      <color rgb="FF000000"/>
      <name val="宋体"/>
      <charset val="134"/>
    </font>
    <font>
      <b/>
      <sz val="11"/>
      <color rgb="FF000000"/>
      <name val="宋体"/>
      <charset val="134"/>
    </font>
    <font>
      <b/>
      <sz val="18"/>
      <name val="宋体"/>
      <charset val="134"/>
    </font>
    <font>
      <sz val="11"/>
      <name val="宋体"/>
      <charset val="134"/>
    </font>
    <font>
      <sz val="9"/>
      <name val="宋体"/>
      <charset val="134"/>
    </font>
    <font>
      <b/>
      <sz val="9"/>
      <name val="宋体"/>
      <charset val="134"/>
    </font>
    <font>
      <sz val="12"/>
      <name val="宋体"/>
      <charset val="134"/>
    </font>
    <font>
      <sz val="12"/>
      <name val="楷体"/>
      <family val="3"/>
      <charset val="134"/>
    </font>
    <font>
      <sz val="14"/>
      <name val="方正小标宋简体"/>
      <charset val="134"/>
    </font>
    <font>
      <sz val="10"/>
      <name val="宋体"/>
      <charset val="134"/>
    </font>
    <font>
      <b/>
      <sz val="9"/>
      <name val="SimSun"/>
      <charset val="134"/>
    </font>
    <font>
      <sz val="9"/>
      <name val="SimSun"/>
      <charset val="134"/>
    </font>
    <font>
      <sz val="11"/>
      <color indexed="8"/>
      <name val="宋体"/>
      <charset val="134"/>
      <scheme val="minor"/>
    </font>
    <font>
      <sz val="11"/>
      <name val="黑体"/>
      <family val="3"/>
      <charset val="134"/>
    </font>
    <font>
      <b/>
      <sz val="10"/>
      <name val="Times New Roman"/>
      <family val="1"/>
      <charset val="0"/>
    </font>
    <font>
      <sz val="16"/>
      <name val="方正小标宋简体"/>
      <charset val="134"/>
    </font>
    <font>
      <sz val="12"/>
      <name val="仿宋_GB2312"/>
      <family val="3"/>
      <charset val="134"/>
    </font>
    <font>
      <sz val="12"/>
      <name val="黑体"/>
      <family val="3"/>
      <charset val="134"/>
    </font>
    <font>
      <b/>
      <sz val="12"/>
      <name val="仿宋_GB2312"/>
      <family val="3"/>
      <charset val="134"/>
    </font>
    <font>
      <sz val="12"/>
      <name val="Times New Roman"/>
      <family val="1"/>
      <charset val="0"/>
    </font>
    <font>
      <sz val="10"/>
      <name val="Arial"/>
      <family val="2"/>
      <charset val="0"/>
    </font>
    <font>
      <sz val="9"/>
      <name val="Times New Roman"/>
      <family val="1"/>
      <charset val="0"/>
    </font>
    <font>
      <sz val="8"/>
      <name val="Times New Roman"/>
      <family val="1"/>
      <charset val="0"/>
    </font>
    <font>
      <b/>
      <sz val="18"/>
      <color indexed="8"/>
      <name val="宋体"/>
      <charset val="134"/>
    </font>
    <font>
      <b/>
      <sz val="9"/>
      <color indexed="8"/>
      <name val="宋体"/>
      <charset val="134"/>
    </font>
    <font>
      <sz val="9"/>
      <color indexed="8"/>
      <name val="宋体"/>
      <charset val="134"/>
    </font>
    <font>
      <b/>
      <sz val="11"/>
      <color indexed="8"/>
      <name val="宋体"/>
      <charset val="134"/>
    </font>
    <font>
      <sz val="8"/>
      <color indexed="8"/>
      <name val="宋体"/>
      <charset val="134"/>
    </font>
    <font>
      <b/>
      <sz val="8"/>
      <color indexed="8"/>
      <name val="宋体"/>
      <charset val="134"/>
    </font>
    <font>
      <b/>
      <sz val="12"/>
      <name val="宋体"/>
      <charset val="134"/>
    </font>
    <font>
      <b/>
      <sz val="20"/>
      <name val="宋体"/>
      <charset val="134"/>
    </font>
    <font>
      <sz val="10"/>
      <name val="仿宋_GB2312"/>
      <family val="3"/>
      <charset val="134"/>
    </font>
    <font>
      <sz val="9"/>
      <color rgb="FF000000"/>
      <name val="Times New Roman"/>
      <family val="1"/>
      <charset val="0"/>
    </font>
    <font>
      <sz val="10"/>
      <name val="黑体"/>
      <family val="3"/>
      <charset val="134"/>
    </font>
    <font>
      <sz val="9"/>
      <name val="仿宋_GB2312"/>
      <family val="3"/>
      <charset val="134"/>
    </font>
    <font>
      <sz val="12"/>
      <name val="Arial"/>
      <family val="2"/>
      <charset val="0"/>
    </font>
    <font>
      <b/>
      <sz val="12"/>
      <name val="Times New Roman"/>
      <family val="1"/>
      <charset val="0"/>
    </font>
    <font>
      <sz val="10"/>
      <name val="楷体_GB2312"/>
      <family val="3"/>
      <charset val="134"/>
    </font>
    <font>
      <b/>
      <sz val="11"/>
      <name val="仿宋_GB2312"/>
      <family val="3"/>
      <charset val="134"/>
    </font>
    <font>
      <sz val="12"/>
      <color indexed="8"/>
      <name val="黑体"/>
      <family val="3"/>
      <charset val="134"/>
    </font>
    <font>
      <sz val="9"/>
      <color indexed="8"/>
      <name val="仿宋_GB2312"/>
      <family val="3"/>
      <charset val="134"/>
    </font>
    <font>
      <b/>
      <sz val="9"/>
      <color indexed="8"/>
      <name val="仿宋_GB2312"/>
      <family val="3"/>
      <charset val="134"/>
    </font>
    <font>
      <sz val="10"/>
      <color rgb="FF000000"/>
      <name val="Times New Roman"/>
      <family val="1"/>
      <charset val="0"/>
    </font>
    <font>
      <sz val="10"/>
      <color rgb="FF000000"/>
      <name val="仿宋_GB2312"/>
      <family val="3"/>
      <charset val="134"/>
    </font>
    <font>
      <sz val="16"/>
      <name val="宋体"/>
      <charset val="134"/>
    </font>
    <font>
      <b/>
      <sz val="10"/>
      <name val="宋体"/>
      <charset val="134"/>
    </font>
    <font>
      <sz val="12"/>
      <color indexed="8"/>
      <name val="仿宋_GB2312"/>
      <family val="3"/>
      <charset val="134"/>
    </font>
    <font>
      <b/>
      <sz val="11"/>
      <name val="Times New Roman"/>
      <family val="1"/>
      <charset val="0"/>
    </font>
    <font>
      <sz val="16"/>
      <name val="Times New Roman"/>
      <family val="1"/>
      <charset val="0"/>
    </font>
    <font>
      <sz val="11"/>
      <name val="Times New Roman"/>
      <family val="1"/>
      <charset val="0"/>
    </font>
    <font>
      <sz val="11"/>
      <name val="Arial"/>
      <family val="2"/>
      <charset val="0"/>
    </font>
    <font>
      <b/>
      <sz val="11"/>
      <name val="Arial"/>
      <family val="2"/>
      <charset val="0"/>
    </font>
    <font>
      <u/>
      <sz val="10"/>
      <color indexed="12"/>
      <name val="Times New Roman"/>
      <family val="1"/>
      <charset val="0"/>
    </font>
    <font>
      <u/>
      <sz val="10"/>
      <color indexed="36"/>
      <name val="Times New Roman"/>
      <family val="1"/>
      <charset val="0"/>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s>
  <fills count="22">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FF"/>
        <bgColor rgb="FFFFFFFF"/>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6">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60"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1" fillId="6" borderId="12" applyNumberFormat="0" applyFont="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13" applyNumberFormat="0" applyFill="0" applyAlignment="0" applyProtection="0">
      <alignment vertical="center"/>
    </xf>
    <xf numFmtId="0" fontId="66" fillId="0" borderId="13" applyNumberFormat="0" applyFill="0" applyAlignment="0" applyProtection="0">
      <alignment vertical="center"/>
    </xf>
    <xf numFmtId="0" fontId="67" fillId="0" borderId="14" applyNumberFormat="0" applyFill="0" applyAlignment="0" applyProtection="0">
      <alignment vertical="center"/>
    </xf>
    <xf numFmtId="0" fontId="67" fillId="0" borderId="0" applyNumberFormat="0" applyFill="0" applyBorder="0" applyAlignment="0" applyProtection="0">
      <alignment vertical="center"/>
    </xf>
    <xf numFmtId="0" fontId="68" fillId="7" borderId="15" applyNumberFormat="0" applyAlignment="0" applyProtection="0">
      <alignment vertical="center"/>
    </xf>
    <xf numFmtId="0" fontId="69" fillId="5" borderId="16" applyNumberFormat="0" applyAlignment="0" applyProtection="0">
      <alignment vertical="center"/>
    </xf>
    <xf numFmtId="0" fontId="70" fillId="5" borderId="15" applyNumberFormat="0" applyAlignment="0" applyProtection="0">
      <alignment vertical="center"/>
    </xf>
    <xf numFmtId="0" fontId="71" fillId="8" borderId="17" applyNumberFormat="0" applyAlignment="0" applyProtection="0">
      <alignment vertical="center"/>
    </xf>
    <xf numFmtId="0" fontId="72" fillId="0" borderId="18" applyNumberFormat="0" applyFill="0" applyAlignment="0" applyProtection="0">
      <alignment vertical="center"/>
    </xf>
    <xf numFmtId="0" fontId="34" fillId="0" borderId="19" applyNumberFormat="0" applyFill="0" applyAlignment="0" applyProtection="0">
      <alignment vertical="center"/>
    </xf>
    <xf numFmtId="0" fontId="73" fillId="9" borderId="0" applyNumberFormat="0" applyBorder="0" applyAlignment="0" applyProtection="0">
      <alignment vertical="center"/>
    </xf>
    <xf numFmtId="0" fontId="74" fillId="10" borderId="0" applyNumberFormat="0" applyBorder="0" applyAlignment="0" applyProtection="0">
      <alignment vertical="center"/>
    </xf>
    <xf numFmtId="0" fontId="75" fillId="11" borderId="0" applyNumberFormat="0" applyBorder="0" applyAlignment="0" applyProtection="0">
      <alignment vertical="center"/>
    </xf>
    <xf numFmtId="0" fontId="76"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76" fillId="15" borderId="0" applyNumberFormat="0" applyBorder="0" applyAlignment="0" applyProtection="0">
      <alignment vertical="center"/>
    </xf>
    <xf numFmtId="0" fontId="76" fillId="1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76" fillId="7" borderId="0" applyNumberFormat="0" applyBorder="0" applyAlignment="0" applyProtection="0">
      <alignment vertical="center"/>
    </xf>
    <xf numFmtId="0" fontId="76" fillId="8" borderId="0" applyNumberFormat="0" applyBorder="0" applyAlignment="0" applyProtection="0">
      <alignment vertical="center"/>
    </xf>
    <xf numFmtId="0" fontId="1" fillId="5" borderId="0" applyNumberFormat="0" applyBorder="0" applyAlignment="0" applyProtection="0">
      <alignment vertical="center"/>
    </xf>
    <xf numFmtId="0" fontId="1" fillId="17" borderId="0" applyNumberFormat="0" applyBorder="0" applyAlignment="0" applyProtection="0">
      <alignment vertical="center"/>
    </xf>
    <xf numFmtId="0" fontId="76" fillId="17" borderId="0" applyNumberFormat="0" applyBorder="0" applyAlignment="0" applyProtection="0">
      <alignment vertical="center"/>
    </xf>
    <xf numFmtId="0" fontId="76" fillId="18" borderId="0" applyNumberFormat="0" applyBorder="0" applyAlignment="0" applyProtection="0">
      <alignment vertical="center"/>
    </xf>
    <xf numFmtId="0" fontId="1" fillId="6" borderId="0" applyNumberFormat="0" applyBorder="0" applyAlignment="0" applyProtection="0">
      <alignment vertical="center"/>
    </xf>
    <xf numFmtId="0" fontId="1" fillId="11" borderId="0" applyNumberFormat="0" applyBorder="0" applyAlignment="0" applyProtection="0">
      <alignment vertical="center"/>
    </xf>
    <xf numFmtId="0" fontId="76" fillId="7" borderId="0" applyNumberFormat="0" applyBorder="0" applyAlignment="0" applyProtection="0">
      <alignment vertical="center"/>
    </xf>
    <xf numFmtId="0" fontId="76" fillId="19"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76" fillId="20" borderId="0" applyNumberFormat="0" applyBorder="0" applyAlignment="0" applyProtection="0">
      <alignment vertical="center"/>
    </xf>
    <xf numFmtId="0" fontId="76" fillId="21" borderId="0" applyNumberFormat="0" applyBorder="0" applyAlignment="0" applyProtection="0">
      <alignment vertical="center"/>
    </xf>
    <xf numFmtId="0" fontId="1" fillId="9" borderId="0" applyNumberFormat="0" applyBorder="0" applyAlignment="0" applyProtection="0">
      <alignment vertical="center"/>
    </xf>
    <xf numFmtId="0" fontId="1" fillId="17" borderId="0" applyNumberFormat="0" applyBorder="0" applyAlignment="0" applyProtection="0">
      <alignment vertical="center"/>
    </xf>
    <xf numFmtId="0" fontId="76" fillId="17" borderId="0" applyNumberFormat="0" applyBorder="0" applyAlignment="0" applyProtection="0">
      <alignment vertical="center"/>
    </xf>
    <xf numFmtId="0" fontId="28" fillId="0" borderId="0"/>
    <xf numFmtId="0" fontId="14" fillId="0" borderId="0">
      <alignment vertical="center"/>
    </xf>
    <xf numFmtId="0" fontId="14" fillId="0" borderId="0">
      <alignment vertical="center"/>
    </xf>
    <xf numFmtId="0" fontId="1" fillId="0" borderId="0">
      <alignment vertical="center"/>
    </xf>
    <xf numFmtId="0" fontId="1" fillId="0" borderId="0">
      <alignment vertical="center"/>
    </xf>
    <xf numFmtId="0" fontId="14" fillId="0" borderId="0"/>
    <xf numFmtId="0" fontId="1" fillId="0" borderId="0">
      <alignment vertical="center"/>
    </xf>
  </cellStyleXfs>
  <cellXfs count="329">
    <xf numFmtId="0" fontId="0" fillId="0" borderId="0" xfId="0">
      <alignment vertical="center"/>
    </xf>
    <xf numFmtId="0" fontId="1" fillId="0" borderId="0" xfId="0" applyFont="1" applyFill="1" applyAlignment="1" applyProtection="1">
      <alignment vertical="center"/>
      <protection locked="0"/>
    </xf>
    <xf numFmtId="0" fontId="2" fillId="0" borderId="0" xfId="53" applyFont="1" applyFill="1" applyAlignment="1" applyProtection="1">
      <alignment vertical="center" wrapText="1"/>
      <protection locked="0"/>
    </xf>
    <xf numFmtId="0" fontId="3" fillId="0" borderId="0" xfId="0" applyFont="1" applyFill="1" applyAlignment="1" applyProtection="1">
      <alignment vertical="center"/>
      <protection locked="0"/>
    </xf>
    <xf numFmtId="0" fontId="4" fillId="0" borderId="0" xfId="0" applyFont="1" applyAlignment="1">
      <alignment vertical="center"/>
    </xf>
    <xf numFmtId="0" fontId="5" fillId="0" borderId="0"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7" fillId="0" borderId="0" xfId="0" applyFont="1" applyFill="1" applyAlignment="1" applyProtection="1">
      <alignment horizontal="center" vertical="center"/>
      <protection locked="0"/>
    </xf>
    <xf numFmtId="0" fontId="8" fillId="2" borderId="1" xfId="52" applyFont="1" applyFill="1" applyBorder="1" applyAlignment="1" applyProtection="1">
      <alignment horizontal="center" vertical="center" wrapText="1"/>
      <protection locked="0"/>
    </xf>
    <xf numFmtId="0" fontId="8" fillId="2" borderId="2" xfId="52" applyFont="1" applyFill="1" applyBorder="1" applyAlignment="1" applyProtection="1">
      <alignment horizontal="center" vertical="center" wrapText="1"/>
      <protection locked="0"/>
    </xf>
    <xf numFmtId="0" fontId="8" fillId="2" borderId="3" xfId="52" applyFont="1" applyFill="1" applyBorder="1" applyAlignment="1" applyProtection="1">
      <alignment horizontal="center" vertical="center" wrapText="1"/>
      <protection locked="0"/>
    </xf>
    <xf numFmtId="0" fontId="8" fillId="2" borderId="1" xfId="55" applyFont="1" applyFill="1" applyBorder="1" applyAlignment="1" applyProtection="1">
      <alignment horizontal="center" vertical="center"/>
      <protection locked="0"/>
    </xf>
    <xf numFmtId="0" fontId="8" fillId="2" borderId="1" xfId="52" applyFont="1" applyFill="1" applyBorder="1" applyAlignment="1" applyProtection="1">
      <alignment horizontal="left" vertical="center" wrapText="1"/>
      <protection locked="0"/>
    </xf>
    <xf numFmtId="180" fontId="8" fillId="2" borderId="1" xfId="52" applyNumberFormat="1" applyFont="1" applyFill="1" applyBorder="1" applyAlignment="1" applyProtection="1">
      <alignment horizontal="left" vertical="center" wrapText="1"/>
      <protection locked="0"/>
    </xf>
    <xf numFmtId="0" fontId="8" fillId="2" borderId="1" xfId="52" applyFont="1" applyFill="1" applyBorder="1" applyAlignment="1" applyProtection="1">
      <alignment vertical="center" wrapText="1"/>
      <protection locked="0"/>
    </xf>
    <xf numFmtId="0" fontId="8" fillId="2" borderId="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vertical="center"/>
      <protection locked="0"/>
    </xf>
    <xf numFmtId="0" fontId="8" fillId="2" borderId="2" xfId="53" applyFont="1" applyFill="1" applyBorder="1" applyAlignment="1" applyProtection="1">
      <alignment horizontal="left" vertical="center" wrapText="1"/>
      <protection locked="0"/>
    </xf>
    <xf numFmtId="0" fontId="8" fillId="2" borderId="1" xfId="53" applyFont="1" applyFill="1" applyBorder="1" applyAlignment="1" applyProtection="1">
      <alignment horizontal="left" vertical="center" wrapText="1"/>
      <protection locked="0"/>
    </xf>
    <xf numFmtId="0" fontId="9" fillId="2" borderId="1"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vertical="center"/>
      <protection locked="0"/>
    </xf>
    <xf numFmtId="0" fontId="8" fillId="2" borderId="4" xfId="53" applyFont="1" applyFill="1" applyBorder="1" applyAlignment="1" applyProtection="1">
      <alignment horizontal="left" vertical="center" wrapText="1"/>
      <protection locked="0"/>
    </xf>
    <xf numFmtId="0" fontId="8" fillId="2" borderId="5" xfId="53" applyFont="1" applyFill="1" applyBorder="1" applyAlignment="1" applyProtection="1">
      <alignment horizontal="left" vertical="center" wrapText="1"/>
      <protection locked="0"/>
    </xf>
    <xf numFmtId="49" fontId="8" fillId="2" borderId="1" xfId="0" applyNumberFormat="1" applyFont="1" applyFill="1" applyBorder="1" applyAlignment="1" applyProtection="1">
      <alignment horizontal="left" vertical="center" wrapText="1"/>
      <protection locked="0"/>
    </xf>
    <xf numFmtId="0" fontId="8" fillId="2" borderId="5" xfId="0" applyFont="1" applyFill="1" applyBorder="1" applyAlignment="1" applyProtection="1">
      <alignment horizontal="left" vertical="center"/>
      <protection locked="0"/>
    </xf>
    <xf numFmtId="0" fontId="8" fillId="2" borderId="1" xfId="0" applyFont="1" applyFill="1" applyBorder="1" applyAlignment="1" applyProtection="1">
      <alignment horizontal="left" vertical="center"/>
      <protection locked="0"/>
    </xf>
    <xf numFmtId="0" fontId="9" fillId="2" borderId="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protection locked="0"/>
    </xf>
    <xf numFmtId="0" fontId="8" fillId="2" borderId="1" xfId="53" applyFont="1" applyFill="1" applyBorder="1" applyAlignment="1" applyProtection="1">
      <alignment horizontal="center" vertical="center" wrapText="1"/>
      <protection locked="0"/>
    </xf>
    <xf numFmtId="0" fontId="2" fillId="0" borderId="0" xfId="0" applyFont="1" applyFill="1" applyBorder="1" applyAlignment="1">
      <alignment vertical="center"/>
    </xf>
    <xf numFmtId="0" fontId="1" fillId="0" borderId="0" xfId="0" applyFont="1" applyFill="1" applyBorder="1" applyAlignment="1">
      <alignment vertical="center"/>
    </xf>
    <xf numFmtId="0" fontId="5" fillId="0" borderId="0" xfId="0" applyFont="1" applyFill="1" applyBorder="1" applyAlignment="1" applyProtection="1">
      <alignment vertical="top"/>
      <protection locked="0"/>
    </xf>
    <xf numFmtId="0" fontId="10" fillId="0" borderId="0"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2" fillId="0" borderId="0"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12" fillId="2" borderId="0" xfId="0" applyFont="1" applyFill="1" applyBorder="1" applyAlignment="1" applyProtection="1">
      <alignment vertical="center"/>
      <protection locked="0"/>
    </xf>
    <xf numFmtId="0" fontId="12" fillId="2" borderId="0" xfId="0" applyFont="1" applyFill="1" applyBorder="1" applyAlignment="1" applyProtection="1">
      <alignment horizontal="left" vertical="center"/>
      <protection locked="0"/>
    </xf>
    <xf numFmtId="0" fontId="12" fillId="2" borderId="0" xfId="0" applyFont="1" applyFill="1" applyBorder="1" applyAlignment="1" applyProtection="1">
      <alignment horizontal="left" vertical="center"/>
      <protection locked="0"/>
    </xf>
    <xf numFmtId="0" fontId="13" fillId="0" borderId="1" xfId="53" applyFont="1" applyFill="1" applyBorder="1" applyAlignment="1" applyProtection="1">
      <alignment horizontal="left" vertical="center" wrapText="1"/>
      <protection locked="0"/>
    </xf>
    <xf numFmtId="0" fontId="12" fillId="2" borderId="1" xfId="53" applyFont="1" applyFill="1" applyBorder="1" applyAlignment="1" applyProtection="1">
      <alignment horizontal="center" vertical="center" wrapText="1"/>
      <protection locked="0"/>
    </xf>
    <xf numFmtId="0" fontId="13" fillId="0" borderId="1" xfId="53" applyFont="1" applyFill="1" applyBorder="1" applyAlignment="1" applyProtection="1">
      <alignment horizontal="center" vertical="center" wrapText="1"/>
      <protection locked="0"/>
    </xf>
    <xf numFmtId="0" fontId="12" fillId="2" borderId="1" xfId="0" applyFont="1" applyFill="1" applyBorder="1" applyAlignment="1" applyProtection="1">
      <alignment horizontal="left" vertical="center"/>
      <protection locked="0"/>
    </xf>
    <xf numFmtId="0" fontId="12" fillId="2" borderId="3" xfId="53" applyFont="1" applyFill="1" applyBorder="1" applyAlignment="1" applyProtection="1">
      <alignment horizontal="left" vertical="center" wrapText="1"/>
      <protection locked="0"/>
    </xf>
    <xf numFmtId="0" fontId="12" fillId="2" borderId="3" xfId="0" applyFont="1" applyFill="1" applyBorder="1" applyAlignment="1" applyProtection="1">
      <alignment horizontal="left" vertical="center"/>
      <protection locked="0"/>
    </xf>
    <xf numFmtId="0" fontId="12" fillId="2" borderId="1" xfId="0" applyFont="1" applyFill="1" applyBorder="1" applyAlignment="1" applyProtection="1">
      <alignment horizontal="left" vertical="center" wrapText="1"/>
      <protection locked="0"/>
    </xf>
    <xf numFmtId="0" fontId="13" fillId="2" borderId="1" xfId="53"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49" fontId="13" fillId="2" borderId="1" xfId="0" applyNumberFormat="1"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protection locked="0"/>
    </xf>
    <xf numFmtId="0" fontId="12" fillId="2" borderId="1" xfId="53"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2" fillId="0" borderId="0" xfId="0" applyFont="1" applyFill="1" applyBorder="1" applyAlignment="1">
      <alignment vertical="center"/>
    </xf>
    <xf numFmtId="0" fontId="12" fillId="2" borderId="6" xfId="0" applyFont="1" applyFill="1" applyBorder="1" applyAlignment="1">
      <alignment vertical="center"/>
    </xf>
    <xf numFmtId="0" fontId="12" fillId="2" borderId="0" xfId="0" applyFont="1" applyFill="1" applyBorder="1" applyAlignment="1">
      <alignment horizontal="left" vertical="center"/>
    </xf>
    <xf numFmtId="0" fontId="12" fillId="2" borderId="6" xfId="0" applyFont="1" applyFill="1" applyBorder="1" applyAlignment="1">
      <alignment horizontal="left" vertical="center"/>
    </xf>
    <xf numFmtId="0" fontId="11" fillId="0" borderId="0" xfId="0" applyNumberFormat="1" applyFont="1" applyFill="1" applyBorder="1" applyAlignment="1">
      <alignment horizontal="center" vertical="center" wrapText="1"/>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horizontal="center"/>
    </xf>
    <xf numFmtId="0" fontId="17" fillId="0" borderId="0" xfId="0" applyFont="1" applyAlignment="1">
      <alignment vertical="center"/>
    </xf>
    <xf numFmtId="0" fontId="17" fillId="0" borderId="0" xfId="0" applyFont="1" applyBorder="1" applyAlignment="1">
      <alignment horizontal="center"/>
    </xf>
    <xf numFmtId="0" fontId="18" fillId="0" borderId="2"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5" xfId="0" applyFont="1" applyFill="1" applyBorder="1" applyAlignment="1">
      <alignment horizontal="center" vertical="center" wrapText="1"/>
    </xf>
    <xf numFmtId="181" fontId="18" fillId="0" borderId="1" xfId="0" applyNumberFormat="1" applyFont="1" applyFill="1" applyBorder="1" applyAlignment="1">
      <alignment vertical="center" wrapText="1"/>
    </xf>
    <xf numFmtId="181" fontId="19" fillId="0" borderId="1" xfId="0" applyNumberFormat="1" applyFont="1" applyFill="1" applyBorder="1" applyAlignment="1">
      <alignment horizontal="right" vertical="center" wrapText="1"/>
    </xf>
    <xf numFmtId="0" fontId="20" fillId="0" borderId="1" xfId="0" applyFont="1" applyFill="1" applyBorder="1" applyAlignment="1">
      <alignment vertical="center"/>
    </xf>
    <xf numFmtId="181" fontId="20" fillId="0" borderId="1" xfId="0" applyNumberFormat="1" applyFont="1" applyFill="1" applyBorder="1" applyAlignment="1">
      <alignment vertical="center"/>
    </xf>
    <xf numFmtId="0" fontId="21" fillId="0" borderId="2" xfId="0" applyNumberFormat="1" applyFont="1" applyFill="1" applyBorder="1" applyAlignment="1">
      <alignment horizontal="center" vertical="center" wrapText="1"/>
    </xf>
    <xf numFmtId="0" fontId="21" fillId="0" borderId="5" xfId="0" applyNumberFormat="1" applyFont="1" applyFill="1" applyBorder="1" applyAlignment="1">
      <alignment horizontal="center" vertical="center" wrapText="1"/>
    </xf>
    <xf numFmtId="4" fontId="19" fillId="0" borderId="1" xfId="0" applyNumberFormat="1" applyFont="1" applyFill="1" applyBorder="1" applyAlignment="1">
      <alignment horizontal="right" vertical="center" wrapText="1"/>
    </xf>
    <xf numFmtId="0" fontId="22" fillId="0" borderId="0" xfId="0" applyFont="1">
      <alignment vertical="center"/>
    </xf>
    <xf numFmtId="0" fontId="14" fillId="0" borderId="0" xfId="0" applyFont="1" applyAlignment="1"/>
    <xf numFmtId="0" fontId="15" fillId="0" borderId="0" xfId="0" applyFont="1" applyAlignment="1"/>
    <xf numFmtId="0" fontId="23" fillId="0" borderId="0" xfId="0" applyFont="1" applyAlignment="1">
      <alignment horizontal="center"/>
    </xf>
    <xf numFmtId="0" fontId="24" fillId="0" borderId="0" xfId="0" applyFont="1" applyAlignment="1"/>
    <xf numFmtId="0" fontId="24" fillId="0" borderId="0" xfId="0" applyFont="1" applyAlignment="1">
      <alignment horizontal="right"/>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0" fontId="26" fillId="0" borderId="1" xfId="0" applyFont="1" applyBorder="1" applyAlignment="1">
      <alignment horizontal="left" vertical="center" wrapText="1"/>
    </xf>
    <xf numFmtId="181" fontId="27" fillId="0" borderId="1" xfId="0" applyNumberFormat="1" applyFont="1" applyBorder="1" applyAlignment="1">
      <alignment horizontal="right" vertical="center" wrapText="1"/>
    </xf>
    <xf numFmtId="0" fontId="14" fillId="0" borderId="1" xfId="0" applyFont="1" applyBorder="1" applyAlignment="1"/>
    <xf numFmtId="0" fontId="24" fillId="0" borderId="1" xfId="0" applyFont="1" applyBorder="1" applyAlignment="1">
      <alignment horizontal="left" vertical="center" wrapText="1"/>
    </xf>
    <xf numFmtId="0" fontId="24" fillId="0" borderId="1" xfId="0" applyFont="1" applyBorder="1" applyAlignment="1"/>
    <xf numFmtId="181" fontId="27" fillId="0" borderId="1" xfId="0" applyNumberFormat="1" applyFont="1" applyBorder="1" applyAlignment="1">
      <alignment horizontal="right"/>
    </xf>
    <xf numFmtId="0" fontId="28" fillId="0" borderId="0" xfId="0" applyNumberFormat="1" applyFont="1" applyFill="1" applyBorder="1" applyAlignment="1"/>
    <xf numFmtId="0" fontId="4" fillId="0" borderId="0" xfId="0" applyFont="1" applyAlignment="1">
      <alignment vertical="center" wrapText="1"/>
    </xf>
    <xf numFmtId="0" fontId="22" fillId="0" borderId="0" xfId="0" applyFont="1">
      <alignment vertical="center"/>
    </xf>
    <xf numFmtId="0" fontId="29" fillId="0" borderId="0" xfId="0" applyFont="1" applyAlignment="1">
      <alignment horizontal="left" vertical="center"/>
    </xf>
    <xf numFmtId="0" fontId="30" fillId="0" borderId="0" xfId="0" applyFont="1" applyAlignment="1">
      <alignment horizontal="left" vertical="center"/>
    </xf>
    <xf numFmtId="0" fontId="15" fillId="0" borderId="0" xfId="0" applyNumberFormat="1" applyFont="1" applyFill="1" applyAlignment="1">
      <alignment vertical="center"/>
    </xf>
    <xf numFmtId="0" fontId="7" fillId="0" borderId="0" xfId="0" applyFont="1" applyAlignment="1">
      <alignment horizontal="center" vertical="top" wrapText="1"/>
    </xf>
    <xf numFmtId="0" fontId="31" fillId="0" borderId="0" xfId="0" applyFont="1" applyBorder="1" applyAlignment="1">
      <alignment horizontal="center" vertical="center" wrapText="1"/>
    </xf>
    <xf numFmtId="0" fontId="32" fillId="0" borderId="0" xfId="0" applyFont="1" applyBorder="1" applyAlignment="1">
      <alignment horizontal="left" vertical="center" wrapText="1"/>
    </xf>
    <xf numFmtId="0" fontId="32" fillId="0" borderId="0" xfId="0" applyFont="1" applyBorder="1" applyAlignment="1">
      <alignment horizontal="left" vertical="center" wrapText="1"/>
    </xf>
    <xf numFmtId="0" fontId="31" fillId="0" borderId="0" xfId="0" applyFont="1" applyAlignment="1">
      <alignment horizontal="center" vertical="center" wrapText="1"/>
    </xf>
    <xf numFmtId="0" fontId="2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horizontal="center" vertical="center"/>
    </xf>
    <xf numFmtId="0" fontId="1" fillId="0" borderId="1" xfId="0" applyNumberFormat="1" applyFont="1" applyBorder="1" applyAlignment="1">
      <alignment horizontal="center" vertical="center"/>
    </xf>
    <xf numFmtId="0" fontId="33" fillId="0" borderId="1" xfId="0" applyFont="1" applyBorder="1" applyAlignment="1">
      <alignment horizontal="left" vertical="center"/>
    </xf>
    <xf numFmtId="0" fontId="17" fillId="0" borderId="1" xfId="0" applyFont="1" applyBorder="1">
      <alignment vertical="center"/>
    </xf>
    <xf numFmtId="49" fontId="1" fillId="0" borderId="1" xfId="0" applyNumberFormat="1" applyFont="1" applyBorder="1" applyAlignment="1">
      <alignment horizontal="center" vertical="center"/>
    </xf>
    <xf numFmtId="49" fontId="12" fillId="0" borderId="1" xfId="55" applyNumberFormat="1" applyFont="1" applyFill="1" applyBorder="1" applyAlignment="1" applyProtection="1">
      <alignment horizontal="justify" vertical="center" wrapText="1"/>
      <protection locked="0"/>
    </xf>
    <xf numFmtId="0" fontId="0" fillId="0" borderId="1" xfId="0" applyBorder="1">
      <alignment vertical="center"/>
    </xf>
    <xf numFmtId="0" fontId="34" fillId="0" borderId="1" xfId="0" applyFont="1" applyBorder="1" applyAlignment="1">
      <alignment horizontal="center" vertical="center"/>
    </xf>
    <xf numFmtId="0" fontId="34" fillId="0" borderId="1" xfId="0" applyFont="1" applyBorder="1" applyAlignment="1">
      <alignment horizontal="center" vertical="center"/>
    </xf>
    <xf numFmtId="0" fontId="32" fillId="0" borderId="1" xfId="0" applyFont="1" applyBorder="1" applyAlignment="1">
      <alignment horizontal="left" vertical="center"/>
    </xf>
    <xf numFmtId="0" fontId="1" fillId="0" borderId="0" xfId="0" applyFont="1" applyBorder="1" applyAlignment="1">
      <alignment horizontal="center" vertical="center"/>
    </xf>
    <xf numFmtId="0" fontId="33" fillId="0" borderId="0" xfId="0" applyFont="1" applyBorder="1" applyAlignment="1">
      <alignment horizontal="left" vertical="center"/>
    </xf>
    <xf numFmtId="49" fontId="1" fillId="0" borderId="0" xfId="0" applyNumberFormat="1" applyFont="1" applyBorder="1" applyAlignment="1">
      <alignment horizontal="center" vertical="center"/>
    </xf>
    <xf numFmtId="0" fontId="2" fillId="0" borderId="0" xfId="0" applyFont="1" applyAlignment="1">
      <alignment horizontal="right" vertical="center" wrapText="1"/>
    </xf>
    <xf numFmtId="0" fontId="35" fillId="0" borderId="1" xfId="0" applyFont="1" applyBorder="1" applyAlignment="1">
      <alignment horizontal="left" vertical="center"/>
    </xf>
    <xf numFmtId="0" fontId="1" fillId="3" borderId="1" xfId="0" applyFont="1" applyFill="1" applyBorder="1" applyAlignment="1">
      <alignment horizontal="center" vertical="center"/>
    </xf>
    <xf numFmtId="0" fontId="0" fillId="0" borderId="1" xfId="0" applyBorder="1" applyAlignment="1">
      <alignment horizontal="center" vertical="center"/>
    </xf>
    <xf numFmtId="0" fontId="36" fillId="0" borderId="1" xfId="0" applyFont="1" applyBorder="1" applyAlignment="1">
      <alignment horizontal="left" vertical="center"/>
    </xf>
    <xf numFmtId="0" fontId="22" fillId="0" borderId="1" xfId="0" applyFont="1" applyBorder="1">
      <alignment vertical="center"/>
    </xf>
    <xf numFmtId="0" fontId="22" fillId="0" borderId="1" xfId="0" applyFont="1" applyBorder="1" applyAlignment="1">
      <alignment horizontal="center" vertical="center"/>
    </xf>
    <xf numFmtId="0" fontId="35" fillId="0" borderId="0" xfId="0" applyFont="1" applyBorder="1" applyAlignment="1">
      <alignment horizontal="left" vertical="center"/>
    </xf>
    <xf numFmtId="0" fontId="29" fillId="0" borderId="0" xfId="0" applyFont="1" applyAlignment="1">
      <alignment horizontal="center" vertical="center"/>
    </xf>
    <xf numFmtId="0" fontId="37" fillId="0" borderId="0" xfId="0" applyNumberFormat="1" applyFont="1" applyFill="1" applyBorder="1" applyAlignment="1">
      <alignment horizontal="center"/>
    </xf>
    <xf numFmtId="0" fontId="32" fillId="0" borderId="0" xfId="0" applyFont="1" applyBorder="1" applyAlignment="1">
      <alignment horizontal="center" vertical="center" wrapText="1"/>
    </xf>
    <xf numFmtId="0" fontId="32" fillId="0" borderId="1" xfId="0" applyFont="1" applyBorder="1" applyAlignment="1">
      <alignment horizontal="center" vertical="center"/>
    </xf>
    <xf numFmtId="0" fontId="33" fillId="0" borderId="0" xfId="0" applyFont="1" applyBorder="1" applyAlignment="1">
      <alignment horizontal="center" vertical="center"/>
    </xf>
    <xf numFmtId="0" fontId="34" fillId="0" borderId="0" xfId="0" applyFont="1" applyFill="1" applyAlignment="1">
      <alignment vertical="center"/>
    </xf>
    <xf numFmtId="0" fontId="15" fillId="0" borderId="0" xfId="0" applyFont="1">
      <alignment vertical="center"/>
    </xf>
    <xf numFmtId="0" fontId="38" fillId="0" borderId="0" xfId="0" applyFont="1" applyAlignment="1">
      <alignment horizontal="center" vertical="center"/>
    </xf>
    <xf numFmtId="0" fontId="17" fillId="0" borderId="0" xfId="0" applyFont="1">
      <alignment vertical="center"/>
    </xf>
    <xf numFmtId="0" fontId="21" fillId="0" borderId="1" xfId="0" applyFont="1" applyBorder="1" applyAlignment="1">
      <alignment horizontal="center" vertical="center"/>
    </xf>
    <xf numFmtId="0" fontId="21" fillId="0" borderId="1" xfId="0" applyFont="1" applyBorder="1" applyAlignment="1">
      <alignment horizontal="center" vertical="center"/>
    </xf>
    <xf numFmtId="0" fontId="21" fillId="0" borderId="7" xfId="0" applyFont="1" applyBorder="1" applyAlignment="1">
      <alignment horizontal="center" vertical="center"/>
    </xf>
    <xf numFmtId="0" fontId="21" fillId="0" borderId="3" xfId="0" applyFont="1" applyBorder="1" applyAlignment="1">
      <alignment horizontal="center" vertical="center"/>
    </xf>
    <xf numFmtId="49" fontId="2" fillId="0" borderId="1" xfId="0" applyNumberFormat="1" applyFont="1" applyFill="1" applyBorder="1" applyAlignment="1">
      <alignment horizontal="left" vertical="center"/>
    </xf>
    <xf numFmtId="0" fontId="39" fillId="4" borderId="8" xfId="0" applyFont="1" applyFill="1" applyBorder="1" applyAlignment="1">
      <alignment horizontal="left" vertical="center" wrapText="1"/>
    </xf>
    <xf numFmtId="181" fontId="33" fillId="0" borderId="1" xfId="0" applyNumberFormat="1" applyFont="1" applyFill="1" applyBorder="1" applyAlignment="1">
      <alignment horizontal="right" vertical="center"/>
    </xf>
    <xf numFmtId="49" fontId="1" fillId="0" borderId="1" xfId="0" applyNumberFormat="1" applyFont="1" applyFill="1" applyBorder="1" applyAlignment="1">
      <alignment horizontal="left" vertical="center"/>
    </xf>
    <xf numFmtId="0" fontId="39" fillId="4" borderId="1" xfId="0" applyFont="1" applyFill="1" applyBorder="1" applyAlignment="1">
      <alignment horizontal="left" vertical="center" wrapText="1"/>
    </xf>
    <xf numFmtId="181"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center"/>
    </xf>
    <xf numFmtId="0" fontId="34" fillId="0" borderId="1" xfId="0" applyFont="1" applyFill="1" applyBorder="1" applyAlignment="1">
      <alignment horizontal="center" vertical="center" wrapText="1"/>
    </xf>
    <xf numFmtId="182" fontId="40" fillId="0" borderId="1" xfId="0" applyNumberFormat="1" applyFont="1" applyBorder="1" applyAlignment="1">
      <alignment horizontal="right" vertical="center" wrapText="1"/>
    </xf>
    <xf numFmtId="181" fontId="34" fillId="0" borderId="1" xfId="0" applyNumberFormat="1" applyFont="1" applyFill="1" applyBorder="1" applyAlignment="1">
      <alignment horizontal="center" vertical="center" wrapText="1"/>
    </xf>
    <xf numFmtId="0" fontId="27" fillId="5" borderId="1" xfId="51" applyFont="1" applyFill="1" applyBorder="1" applyAlignment="1">
      <alignment horizontal="center" vertical="center" wrapText="1"/>
    </xf>
    <xf numFmtId="0" fontId="41" fillId="0" borderId="0" xfId="0" applyFont="1" applyAlignment="1">
      <alignment horizontal="center" vertical="center" wrapText="1"/>
    </xf>
    <xf numFmtId="0" fontId="39" fillId="0" borderId="0" xfId="0" applyFont="1">
      <alignment vertical="center"/>
    </xf>
    <xf numFmtId="0" fontId="15" fillId="0" borderId="0" xfId="0" applyNumberFormat="1" applyFont="1" applyFill="1" applyAlignment="1">
      <alignment horizontal="left" vertical="center"/>
    </xf>
    <xf numFmtId="0" fontId="0" fillId="0" borderId="0" xfId="0" applyFont="1" applyAlignment="1">
      <alignment horizontal="center" vertical="center"/>
    </xf>
    <xf numFmtId="0" fontId="0" fillId="0" borderId="0" xfId="0" applyFont="1">
      <alignment vertical="center"/>
    </xf>
    <xf numFmtId="0" fontId="16" fillId="0" borderId="0" xfId="0" applyFont="1" applyAlignment="1">
      <alignment horizontal="center" vertical="center"/>
    </xf>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horizontal="right" vertical="center"/>
    </xf>
    <xf numFmtId="0" fontId="41" fillId="0" borderId="1"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1" xfId="0" applyFont="1" applyBorder="1" applyAlignment="1">
      <alignment horizontal="center" vertical="center" wrapText="1"/>
    </xf>
    <xf numFmtId="0" fontId="39" fillId="0" borderId="1" xfId="0" applyFont="1" applyBorder="1">
      <alignment vertical="center"/>
    </xf>
    <xf numFmtId="181" fontId="0" fillId="0" borderId="1" xfId="0" applyNumberFormat="1" applyFont="1" applyBorder="1" applyAlignment="1">
      <alignment horizontal="center" vertical="center"/>
    </xf>
    <xf numFmtId="0" fontId="24" fillId="0" borderId="1" xfId="0" applyFont="1" applyBorder="1" applyAlignment="1">
      <alignment horizontal="center" vertical="center"/>
    </xf>
    <xf numFmtId="0" fontId="39" fillId="0" borderId="0" xfId="0" applyFont="1" applyAlignment="1">
      <alignment horizontal="left" vertical="top" wrapText="1"/>
    </xf>
    <xf numFmtId="0" fontId="39" fillId="0" borderId="0" xfId="0" applyFont="1" applyBorder="1" applyAlignment="1">
      <alignment horizontal="center" vertical="center"/>
    </xf>
    <xf numFmtId="10" fontId="0" fillId="0" borderId="1" xfId="0" applyNumberFormat="1" applyFont="1" applyBorder="1" applyAlignment="1">
      <alignment horizontal="center" vertical="center"/>
    </xf>
    <xf numFmtId="0" fontId="42" fillId="0" borderId="1" xfId="0" applyNumberFormat="1" applyFont="1" applyFill="1" applyBorder="1" applyAlignment="1">
      <alignment vertical="center" wrapText="1"/>
    </xf>
    <xf numFmtId="0" fontId="39" fillId="0" borderId="1" xfId="0" applyNumberFormat="1" applyFont="1" applyFill="1" applyBorder="1" applyAlignment="1">
      <alignment vertical="center" wrapText="1"/>
    </xf>
    <xf numFmtId="0" fontId="39" fillId="0" borderId="1" xfId="0" applyFont="1" applyBorder="1" applyAlignment="1">
      <alignment vertical="center"/>
    </xf>
    <xf numFmtId="0" fontId="43" fillId="0" borderId="0" xfId="51" applyFont="1" applyFill="1">
      <alignment vertical="center"/>
    </xf>
    <xf numFmtId="0" fontId="6" fillId="0" borderId="0" xfId="0" applyFont="1" applyFill="1" applyBorder="1" applyAlignment="1">
      <alignment vertical="center"/>
    </xf>
    <xf numFmtId="0" fontId="6" fillId="0" borderId="0" xfId="0" applyFont="1" applyFill="1" applyAlignment="1">
      <alignment vertical="center"/>
    </xf>
    <xf numFmtId="0" fontId="34" fillId="0" borderId="0" xfId="0" applyFont="1" applyFill="1" applyBorder="1" applyAlignment="1">
      <alignment vertical="center"/>
    </xf>
    <xf numFmtId="0" fontId="1" fillId="0" borderId="0" xfId="0" applyFont="1" applyFill="1" applyBorder="1" applyAlignment="1">
      <alignment vertical="center"/>
    </xf>
    <xf numFmtId="0" fontId="7" fillId="0" borderId="0" xfId="51" applyFont="1" applyFill="1" applyAlignment="1">
      <alignment horizontal="center" vertical="center"/>
    </xf>
    <xf numFmtId="0" fontId="24" fillId="0" borderId="0" xfId="0" applyFont="1">
      <alignment vertical="center"/>
    </xf>
    <xf numFmtId="0" fontId="24" fillId="0" borderId="0" xfId="51" applyFont="1" applyFill="1" applyAlignment="1">
      <alignment horizontal="left" vertical="center"/>
    </xf>
    <xf numFmtId="0" fontId="26" fillId="0" borderId="0" xfId="51" applyFont="1" applyFill="1" applyAlignment="1">
      <alignment vertical="center"/>
    </xf>
    <xf numFmtId="0" fontId="24" fillId="0" borderId="0" xfId="51" applyFont="1" applyFill="1" applyAlignment="1">
      <alignment vertical="center"/>
    </xf>
    <xf numFmtId="0" fontId="24" fillId="0" borderId="0" xfId="51" applyFont="1" applyFill="1" applyAlignment="1">
      <alignment horizontal="right" vertical="center"/>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5" fillId="0" borderId="2" xfId="51" applyFont="1" applyFill="1" applyBorder="1" applyAlignment="1">
      <alignment horizontal="center" vertical="center" wrapText="1"/>
    </xf>
    <xf numFmtId="0" fontId="6" fillId="0" borderId="4" xfId="0" applyFont="1" applyFill="1" applyBorder="1" applyAlignment="1">
      <alignment horizontal="center" vertical="center" wrapText="1"/>
    </xf>
    <xf numFmtId="0" fontId="25" fillId="0" borderId="4" xfId="5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5" fillId="0" borderId="5" xfId="51"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49" fontId="34" fillId="0" borderId="1" xfId="0" applyNumberFormat="1" applyFont="1" applyFill="1" applyBorder="1" applyAlignment="1">
      <alignment horizontal="left" vertical="center"/>
    </xf>
    <xf numFmtId="181" fontId="34" fillId="0" borderId="1" xfId="0" applyNumberFormat="1" applyFont="1" applyFill="1" applyBorder="1" applyAlignment="1">
      <alignment horizontal="right" vertical="center"/>
    </xf>
    <xf numFmtId="0" fontId="44" fillId="5" borderId="1" xfId="51" applyFont="1" applyFill="1" applyBorder="1" applyAlignment="1">
      <alignment horizontal="justify" vertical="center" wrapText="1"/>
    </xf>
    <xf numFmtId="0" fontId="44" fillId="5" borderId="1" xfId="54" applyFont="1" applyFill="1" applyBorder="1" applyAlignment="1">
      <alignment vertical="center" wrapText="1"/>
    </xf>
    <xf numFmtId="181" fontId="1" fillId="0" borderId="1" xfId="0" applyNumberFormat="1" applyFont="1" applyFill="1" applyBorder="1" applyAlignment="1">
      <alignment horizontal="right" vertical="center"/>
    </xf>
    <xf numFmtId="0" fontId="27" fillId="5" borderId="1" xfId="54" applyFont="1" applyFill="1" applyBorder="1" applyAlignment="1">
      <alignment vertical="center" wrapText="1"/>
    </xf>
    <xf numFmtId="0" fontId="24" fillId="5" borderId="1" xfId="54" applyFont="1" applyFill="1" applyBorder="1" applyAlignment="1">
      <alignment vertical="center" wrapText="1"/>
    </xf>
    <xf numFmtId="0" fontId="24" fillId="0" borderId="0" xfId="51" applyFont="1" applyFill="1" applyBorder="1" applyAlignment="1">
      <alignment horizontal="left" vertical="center"/>
    </xf>
    <xf numFmtId="0" fontId="45" fillId="0" borderId="0" xfId="0" applyFont="1">
      <alignment vertical="center"/>
    </xf>
    <xf numFmtId="0" fontId="25" fillId="0" borderId="0" xfId="0" applyFont="1" applyAlignment="1">
      <alignment horizontal="center" vertical="center"/>
    </xf>
    <xf numFmtId="0" fontId="46" fillId="0" borderId="0" xfId="0" applyFont="1" applyAlignment="1">
      <alignment vertical="center" wrapText="1"/>
    </xf>
    <xf numFmtId="0" fontId="37" fillId="0" borderId="0" xfId="0" applyNumberFormat="1" applyFont="1" applyFill="1" applyBorder="1" applyAlignment="1"/>
    <xf numFmtId="0" fontId="7" fillId="0" borderId="0" xfId="0" applyFont="1" applyBorder="1" applyAlignment="1">
      <alignment horizontal="center" vertical="top" wrapText="1"/>
    </xf>
    <xf numFmtId="0" fontId="7" fillId="0" borderId="0" xfId="0" applyFont="1" applyBorder="1" applyAlignment="1">
      <alignment horizontal="left" vertical="top" wrapText="1"/>
    </xf>
    <xf numFmtId="0" fontId="32" fillId="0" borderId="0" xfId="0" applyFont="1" applyAlignment="1">
      <alignment horizontal="left" vertical="center" wrapText="1"/>
    </xf>
    <xf numFmtId="0" fontId="47" fillId="0" borderId="1" xfId="0" applyFont="1" applyBorder="1" applyAlignment="1">
      <alignment horizontal="center" vertical="center"/>
    </xf>
    <xf numFmtId="0" fontId="47" fillId="0" borderId="1" xfId="0" applyFont="1" applyBorder="1" applyAlignment="1">
      <alignment horizontal="left" vertical="center"/>
    </xf>
    <xf numFmtId="0" fontId="47" fillId="0" borderId="7" xfId="0" applyFont="1" applyBorder="1" applyAlignment="1">
      <alignment horizontal="center" vertical="center" wrapText="1"/>
    </xf>
    <xf numFmtId="0" fontId="47" fillId="0" borderId="9" xfId="0" applyFont="1" applyBorder="1" applyAlignment="1">
      <alignment horizontal="center" vertical="center" wrapText="1"/>
    </xf>
    <xf numFmtId="0" fontId="47" fillId="0" borderId="1" xfId="0" applyFont="1" applyBorder="1" applyAlignment="1">
      <alignment horizontal="center" vertical="center" wrapText="1"/>
    </xf>
    <xf numFmtId="0" fontId="47" fillId="0" borderId="2" xfId="0" applyFont="1" applyBorder="1" applyAlignment="1">
      <alignment horizontal="center" vertical="center" wrapText="1"/>
    </xf>
    <xf numFmtId="49" fontId="47" fillId="0" borderId="1" xfId="0" applyNumberFormat="1" applyFont="1" applyBorder="1" applyAlignment="1">
      <alignment horizontal="center" vertical="center" wrapText="1"/>
    </xf>
    <xf numFmtId="0" fontId="47"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49" fontId="3"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43" fontId="48" fillId="0" borderId="1" xfId="1"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49" fontId="2" fillId="0" borderId="1" xfId="0" applyNumberFormat="1" applyFont="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wrapText="1" shrinkToFit="1"/>
    </xf>
    <xf numFmtId="0" fontId="2" fillId="0" borderId="1" xfId="0" applyNumberFormat="1" applyFont="1" applyBorder="1" applyAlignment="1">
      <alignment horizontal="left" vertical="center" wrapText="1"/>
    </xf>
    <xf numFmtId="0" fontId="46" fillId="0" borderId="1" xfId="0" applyFont="1" applyBorder="1" applyAlignment="1">
      <alignment horizontal="center" vertical="center" wrapText="1"/>
    </xf>
    <xf numFmtId="0" fontId="46" fillId="0" borderId="1" xfId="0" applyFont="1" applyBorder="1" applyAlignment="1">
      <alignment horizontal="left" vertical="center" wrapText="1"/>
    </xf>
    <xf numFmtId="49" fontId="46" fillId="0" borderId="1" xfId="0" applyNumberFormat="1" applyFont="1" applyBorder="1" applyAlignment="1">
      <alignment horizontal="center" vertical="center" wrapText="1"/>
    </xf>
    <xf numFmtId="0" fontId="46" fillId="0" borderId="1" xfId="0" applyFont="1" applyFill="1" applyBorder="1" applyAlignment="1">
      <alignment horizontal="left" vertical="center" wrapText="1"/>
    </xf>
    <xf numFmtId="43" fontId="48" fillId="0" borderId="1" xfId="1" applyNumberFormat="1" applyFont="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47" fillId="0" borderId="3" xfId="0" applyFont="1" applyBorder="1" applyAlignment="1">
      <alignment vertical="center" wrapText="1"/>
    </xf>
    <xf numFmtId="0" fontId="47" fillId="0" borderId="1" xfId="0" applyFont="1" applyBorder="1" applyAlignment="1">
      <alignment horizontal="center" vertical="center"/>
    </xf>
    <xf numFmtId="0" fontId="48" fillId="0" borderId="1" xfId="0" applyFont="1" applyFill="1" applyBorder="1" applyAlignment="1">
      <alignment horizontal="left" vertical="center" wrapText="1"/>
    </xf>
    <xf numFmtId="0" fontId="48" fillId="0" borderId="1" xfId="0" applyNumberFormat="1" applyFont="1" applyBorder="1" applyAlignment="1">
      <alignment horizontal="left" vertical="center" wrapText="1"/>
    </xf>
    <xf numFmtId="0" fontId="48" fillId="0" borderId="1" xfId="0" applyNumberFormat="1" applyFont="1" applyFill="1" applyBorder="1" applyAlignment="1">
      <alignment horizontal="left" vertical="center" wrapText="1"/>
    </xf>
    <xf numFmtId="43" fontId="42" fillId="0" borderId="1" xfId="1" applyNumberFormat="1" applyFont="1" applyFill="1" applyBorder="1" applyAlignment="1">
      <alignment horizontal="center" vertical="center" wrapText="1"/>
    </xf>
    <xf numFmtId="43" fontId="42" fillId="0" borderId="1" xfId="1" applyNumberFormat="1" applyFont="1" applyBorder="1" applyAlignment="1">
      <alignment horizontal="center" vertical="center" wrapText="1"/>
    </xf>
    <xf numFmtId="0" fontId="48" fillId="0" borderId="1" xfId="0" applyFont="1" applyBorder="1" applyAlignment="1">
      <alignment horizontal="left" vertical="center" wrapText="1"/>
    </xf>
    <xf numFmtId="43" fontId="49" fillId="0" borderId="1" xfId="1" applyNumberFormat="1" applyFont="1" applyBorder="1" applyAlignment="1">
      <alignment horizontal="center" vertical="center" wrapText="1"/>
    </xf>
    <xf numFmtId="0" fontId="3" fillId="0" borderId="1" xfId="0" applyFont="1" applyBorder="1" applyAlignment="1">
      <alignment horizontal="center" vertical="center" wrapText="1"/>
    </xf>
    <xf numFmtId="181" fontId="49" fillId="0" borderId="1" xfId="0" applyNumberFormat="1" applyFont="1" applyBorder="1" applyAlignment="1">
      <alignment horizontal="center" vertical="center" wrapText="1"/>
    </xf>
    <xf numFmtId="0" fontId="49" fillId="0" borderId="1" xfId="0" applyFont="1" applyBorder="1" applyAlignment="1">
      <alignment horizontal="left" vertical="center" wrapText="1"/>
    </xf>
    <xf numFmtId="0" fontId="15" fillId="0" borderId="0" xfId="0" applyNumberFormat="1" applyFont="1" applyFill="1" applyAlignment="1"/>
    <xf numFmtId="0" fontId="23" fillId="0" borderId="0" xfId="0" applyNumberFormat="1" applyFont="1" applyFill="1" applyAlignment="1">
      <alignment horizontal="center" vertical="center"/>
    </xf>
    <xf numFmtId="0" fontId="24" fillId="0" borderId="0" xfId="0" applyNumberFormat="1" applyFont="1" applyFill="1" applyBorder="1" applyAlignment="1">
      <alignment horizontal="center"/>
    </xf>
    <xf numFmtId="0" fontId="24" fillId="0" borderId="0" xfId="0" applyNumberFormat="1" applyFont="1" applyFill="1" applyAlignment="1">
      <alignment horizontal="center"/>
    </xf>
    <xf numFmtId="0" fontId="6" fillId="0" borderId="1" xfId="0" applyFont="1" applyFill="1" applyBorder="1" applyAlignment="1">
      <alignment horizontal="center" vertical="center" wrapText="1"/>
    </xf>
    <xf numFmtId="0" fontId="21"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49" fontId="3" fillId="0" borderId="1" xfId="0" applyNumberFormat="1" applyFont="1" applyFill="1" applyBorder="1" applyAlignment="1">
      <alignment horizontal="left" vertical="center"/>
    </xf>
    <xf numFmtId="176" fontId="50" fillId="2" borderId="1" xfId="1" applyFont="1" applyFill="1" applyBorder="1" applyAlignment="1">
      <alignment horizontal="right" vertical="center" wrapText="1"/>
    </xf>
    <xf numFmtId="0" fontId="1" fillId="0" borderId="1" xfId="0" applyFont="1" applyFill="1" applyBorder="1" applyAlignment="1">
      <alignment vertical="center"/>
    </xf>
    <xf numFmtId="0" fontId="51" fillId="2" borderId="1" xfId="0" applyFont="1" applyFill="1" applyBorder="1" applyAlignment="1">
      <alignment horizontal="left" vertical="center" shrinkToFit="1"/>
    </xf>
    <xf numFmtId="49" fontId="34" fillId="0" borderId="1" xfId="0" applyNumberFormat="1" applyFont="1" applyFill="1" applyBorder="1" applyAlignment="1">
      <alignment horizontal="center" vertical="center"/>
    </xf>
    <xf numFmtId="0" fontId="34" fillId="0" borderId="1" xfId="0" applyFont="1" applyFill="1" applyBorder="1" applyAlignment="1">
      <alignment vertical="center"/>
    </xf>
    <xf numFmtId="0" fontId="52" fillId="0" borderId="0" xfId="0" applyFont="1" applyAlignment="1" applyProtection="1">
      <alignment horizontal="right" vertical="center"/>
    </xf>
    <xf numFmtId="0" fontId="41" fillId="0" borderId="0" xfId="0" applyFont="1" applyAlignment="1" applyProtection="1">
      <alignment horizontal="center" vertical="center"/>
    </xf>
    <xf numFmtId="0" fontId="41" fillId="0" borderId="0" xfId="0" applyFont="1" applyAlignment="1" applyProtection="1">
      <alignment horizontal="center" vertical="center" wrapText="1"/>
    </xf>
    <xf numFmtId="0" fontId="53" fillId="0" borderId="0" xfId="0" applyFont="1" applyAlignment="1" applyProtection="1">
      <alignment horizontal="right" vertical="center"/>
    </xf>
    <xf numFmtId="0" fontId="17" fillId="0" borderId="0" xfId="0" applyFont="1" applyAlignment="1" applyProtection="1">
      <alignment horizontal="right" vertical="center"/>
    </xf>
    <xf numFmtId="0" fontId="14" fillId="0" borderId="0" xfId="0" applyFont="1" applyAlignment="1" applyProtection="1">
      <alignment horizontal="right" vertical="center"/>
    </xf>
    <xf numFmtId="0" fontId="15" fillId="0" borderId="0" xfId="0" applyFont="1" applyAlignment="1" applyProtection="1">
      <alignment horizontal="left" vertical="center"/>
    </xf>
    <xf numFmtId="0" fontId="7" fillId="0" borderId="0" xfId="0" applyFont="1" applyAlignment="1" applyProtection="1">
      <alignment horizontal="center" vertical="center"/>
    </xf>
    <xf numFmtId="0" fontId="54" fillId="5" borderId="0" xfId="0" applyFont="1" applyFill="1" applyAlignment="1" applyProtection="1">
      <alignment horizontal="left" vertical="center"/>
    </xf>
    <xf numFmtId="0" fontId="24" fillId="5" borderId="0" xfId="0" applyFont="1" applyFill="1" applyAlignment="1" applyProtection="1">
      <alignment horizontal="right" vertical="center"/>
    </xf>
    <xf numFmtId="0" fontId="54" fillId="5" borderId="0" xfId="0" applyFont="1" applyFill="1" applyAlignment="1" applyProtection="1">
      <alignment horizontal="right" vertical="center"/>
    </xf>
    <xf numFmtId="181" fontId="25" fillId="5" borderId="1" xfId="0" applyNumberFormat="1" applyFont="1" applyFill="1" applyBorder="1" applyAlignment="1" applyProtection="1">
      <alignment horizontal="center" vertical="center"/>
    </xf>
    <xf numFmtId="0" fontId="25" fillId="0" borderId="1" xfId="0" applyFont="1" applyBorder="1" applyAlignment="1" applyProtection="1">
      <alignment horizontal="center" vertical="center"/>
    </xf>
    <xf numFmtId="181" fontId="25" fillId="5" borderId="1" xfId="0" applyNumberFormat="1" applyFont="1" applyFill="1" applyBorder="1" applyAlignment="1" applyProtection="1">
      <alignment horizontal="center" vertical="center" wrapText="1"/>
    </xf>
    <xf numFmtId="0" fontId="25" fillId="0" borderId="1" xfId="0" applyFont="1" applyBorder="1" applyAlignment="1" applyProtection="1">
      <alignment horizontal="center" vertical="center" wrapText="1"/>
    </xf>
    <xf numFmtId="181" fontId="26" fillId="5" borderId="1" xfId="0" applyNumberFormat="1" applyFont="1" applyFill="1" applyBorder="1" applyAlignment="1" applyProtection="1">
      <alignment horizontal="left" vertical="center" wrapText="1"/>
    </xf>
    <xf numFmtId="181" fontId="26" fillId="0" borderId="1" xfId="0" applyNumberFormat="1" applyFont="1" applyBorder="1" applyAlignment="1" applyProtection="1">
      <alignment horizontal="right" vertical="center"/>
    </xf>
    <xf numFmtId="181" fontId="26" fillId="5" borderId="1" xfId="0" applyNumberFormat="1" applyFont="1" applyFill="1" applyBorder="1" applyAlignment="1" applyProtection="1">
      <alignment horizontal="center" vertical="center" wrapText="1"/>
    </xf>
    <xf numFmtId="0" fontId="26" fillId="0" borderId="1" xfId="0" applyFont="1" applyBorder="1" applyAlignment="1" applyProtection="1">
      <alignment horizontal="center" vertical="center" wrapText="1"/>
    </xf>
    <xf numFmtId="0" fontId="24" fillId="0" borderId="1" xfId="0" applyFont="1" applyFill="1" applyBorder="1" applyAlignment="1">
      <alignment vertical="center"/>
    </xf>
    <xf numFmtId="181" fontId="24" fillId="0" borderId="1" xfId="0" applyNumberFormat="1" applyFont="1" applyBorder="1" applyAlignment="1" applyProtection="1">
      <alignment horizontal="right" vertical="center"/>
    </xf>
    <xf numFmtId="0" fontId="4" fillId="5" borderId="1" xfId="0" applyFont="1" applyFill="1" applyBorder="1" applyAlignment="1">
      <alignment horizontal="left" vertical="center" wrapText="1" shrinkToFit="1"/>
    </xf>
    <xf numFmtId="181" fontId="24" fillId="5" borderId="1" xfId="0" applyNumberFormat="1" applyFont="1" applyFill="1" applyBorder="1" applyAlignment="1" applyProtection="1">
      <alignment horizontal="center" vertical="center"/>
    </xf>
    <xf numFmtId="0" fontId="26" fillId="0" borderId="1" xfId="0" applyFont="1" applyFill="1" applyBorder="1" applyAlignment="1">
      <alignment vertical="center"/>
    </xf>
    <xf numFmtId="181" fontId="24" fillId="5" borderId="1" xfId="0" applyNumberFormat="1" applyFont="1" applyFill="1" applyBorder="1" applyAlignment="1" applyProtection="1">
      <alignment horizontal="left" vertical="center"/>
    </xf>
    <xf numFmtId="181" fontId="24" fillId="0" borderId="1" xfId="0" applyNumberFormat="1" applyFont="1" applyBorder="1" applyAlignment="1" applyProtection="1">
      <alignment horizontal="left" vertical="center"/>
    </xf>
    <xf numFmtId="181" fontId="24" fillId="0" borderId="1" xfId="0" applyNumberFormat="1" applyFont="1" applyBorder="1" applyAlignment="1" applyProtection="1">
      <alignment horizontal="center" vertical="center"/>
    </xf>
    <xf numFmtId="181" fontId="26" fillId="0" borderId="1" xfId="0" applyNumberFormat="1" applyFont="1" applyBorder="1" applyAlignment="1" applyProtection="1">
      <alignment horizontal="left" vertical="center"/>
    </xf>
    <xf numFmtId="181" fontId="26" fillId="5" borderId="1" xfId="0" applyNumberFormat="1" applyFont="1" applyFill="1" applyBorder="1" applyAlignment="1" applyProtection="1">
      <alignment horizontal="center" vertical="center"/>
    </xf>
    <xf numFmtId="181" fontId="26" fillId="0" borderId="1" xfId="0" applyNumberFormat="1" applyFont="1" applyBorder="1" applyAlignment="1" applyProtection="1">
      <alignment horizontal="center" vertical="center"/>
    </xf>
    <xf numFmtId="181" fontId="27" fillId="0" borderId="0" xfId="0" applyNumberFormat="1" applyFont="1" applyAlignment="1" applyProtection="1">
      <alignment horizontal="right" vertical="center"/>
    </xf>
    <xf numFmtId="181" fontId="48" fillId="0" borderId="1" xfId="0" applyNumberFormat="1" applyFont="1" applyFill="1" applyBorder="1" applyAlignment="1">
      <alignment horizontal="right" vertical="center"/>
    </xf>
    <xf numFmtId="181" fontId="32" fillId="0" borderId="1" xfId="0" applyNumberFormat="1" applyFont="1" applyFill="1" applyBorder="1" applyAlignment="1">
      <alignment horizontal="right" vertical="center"/>
    </xf>
    <xf numFmtId="49" fontId="3" fillId="0" borderId="0" xfId="0" applyNumberFormat="1" applyFont="1" applyFill="1" applyBorder="1" applyAlignment="1">
      <alignment horizontal="left" vertical="center"/>
    </xf>
    <xf numFmtId="0" fontId="39" fillId="4" borderId="0" xfId="0" applyFont="1" applyFill="1" applyBorder="1" applyAlignment="1">
      <alignment horizontal="left" vertical="center" wrapText="1"/>
    </xf>
    <xf numFmtId="0" fontId="14" fillId="0" borderId="0" xfId="0" applyFont="1" applyBorder="1" applyAlignment="1" applyProtection="1">
      <alignment horizontal="right" vertical="center"/>
    </xf>
    <xf numFmtId="49" fontId="2" fillId="0" borderId="0" xfId="0" applyNumberFormat="1" applyFont="1" applyFill="1" applyBorder="1" applyAlignment="1">
      <alignment horizontal="left" vertical="center"/>
    </xf>
    <xf numFmtId="183" fontId="21" fillId="5" borderId="1" xfId="0" applyNumberFormat="1" applyFont="1" applyFill="1" applyBorder="1" applyAlignment="1" applyProtection="1">
      <alignment horizontal="center" vertical="center" wrapText="1"/>
    </xf>
    <xf numFmtId="181" fontId="24" fillId="0" borderId="1" xfId="0" applyNumberFormat="1" applyFont="1" applyFill="1" applyBorder="1" applyAlignment="1" applyProtection="1">
      <alignment horizontal="right" vertical="center"/>
    </xf>
    <xf numFmtId="181" fontId="26" fillId="0" borderId="1" xfId="0" applyNumberFormat="1" applyFont="1" applyFill="1" applyBorder="1" applyAlignment="1" applyProtection="1">
      <alignment horizontal="right" vertical="center"/>
    </xf>
    <xf numFmtId="49" fontId="1" fillId="0" borderId="0" xfId="0" applyNumberFormat="1" applyFont="1" applyFill="1" applyBorder="1" applyAlignment="1">
      <alignment horizontal="left" vertical="center"/>
    </xf>
    <xf numFmtId="0" fontId="15" fillId="0" borderId="0" xfId="0" applyFont="1" applyAlignment="1" applyProtection="1">
      <alignment vertical="center"/>
    </xf>
    <xf numFmtId="0" fontId="54" fillId="5" borderId="0" xfId="0" applyFont="1" applyFill="1" applyAlignment="1" applyProtection="1">
      <alignment horizontal="center" vertical="center"/>
    </xf>
    <xf numFmtId="0" fontId="6" fillId="0" borderId="1" xfId="0" applyFont="1" applyFill="1" applyBorder="1" applyAlignment="1">
      <alignment vertical="center" wrapText="1"/>
    </xf>
    <xf numFmtId="181" fontId="6" fillId="0" borderId="1" xfId="0" applyNumberFormat="1" applyFont="1" applyFill="1" applyBorder="1" applyAlignment="1">
      <alignment horizontal="center" vertical="center" wrapText="1"/>
    </xf>
    <xf numFmtId="49" fontId="34" fillId="0" borderId="1" xfId="0" applyNumberFormat="1" applyFont="1" applyFill="1" applyBorder="1" applyAlignment="1">
      <alignment horizontal="center" vertical="center"/>
    </xf>
    <xf numFmtId="0" fontId="14" fillId="0" borderId="1" xfId="0" applyFont="1" applyBorder="1" applyAlignment="1" applyProtection="1">
      <alignment horizontal="right" vertical="center"/>
    </xf>
    <xf numFmtId="181" fontId="55" fillId="0" borderId="1" xfId="0" applyNumberFormat="1" applyFont="1" applyBorder="1" applyAlignment="1">
      <alignment vertical="center" shrinkToFit="1"/>
    </xf>
    <xf numFmtId="0" fontId="26" fillId="0" borderId="0" xfId="0" applyFont="1" applyAlignment="1">
      <alignment vertical="center"/>
    </xf>
    <xf numFmtId="0" fontId="0" fillId="0" borderId="0" xfId="0" applyFont="1" applyAlignment="1">
      <alignment vertical="center"/>
    </xf>
    <xf numFmtId="0" fontId="23" fillId="0" borderId="0" xfId="0" applyFont="1" applyAlignment="1">
      <alignment horizontal="center" vertical="center"/>
    </xf>
    <xf numFmtId="0" fontId="56" fillId="0" borderId="0" xfId="0" applyFont="1" applyAlignment="1">
      <alignment vertical="center"/>
    </xf>
    <xf numFmtId="0" fontId="11" fillId="0" borderId="0" xfId="0" applyFont="1" applyBorder="1" applyAlignment="1">
      <alignment vertical="center"/>
    </xf>
    <xf numFmtId="0" fontId="57" fillId="0" borderId="0" xfId="0" applyFont="1" applyBorder="1" applyAlignment="1">
      <alignment vertical="center"/>
    </xf>
    <xf numFmtId="0" fontId="4" fillId="0" borderId="0" xfId="0" applyFont="1" applyBorder="1" applyAlignment="1">
      <alignment horizontal="right" vertical="center"/>
    </xf>
    <xf numFmtId="0" fontId="21" fillId="5" borderId="1" xfId="0" applyFont="1" applyFill="1" applyBorder="1" applyAlignment="1">
      <alignment horizontal="center" vertical="center" wrapText="1" shrinkToFit="1"/>
    </xf>
    <xf numFmtId="176" fontId="40" fillId="0" borderId="1" xfId="1" applyFont="1" applyBorder="1" applyAlignment="1">
      <alignment horizontal="right" vertical="center" wrapText="1"/>
    </xf>
    <xf numFmtId="181" fontId="57" fillId="0" borderId="1" xfId="0" applyNumberFormat="1" applyFont="1" applyBorder="1" applyAlignment="1">
      <alignment vertical="center" shrinkToFit="1"/>
    </xf>
    <xf numFmtId="0" fontId="58" fillId="5" borderId="1" xfId="0" applyFont="1" applyFill="1" applyBorder="1" applyAlignment="1">
      <alignment horizontal="left" vertical="center" wrapText="1" shrinkToFit="1"/>
    </xf>
    <xf numFmtId="181" fontId="57" fillId="0" borderId="1" xfId="0" applyNumberFormat="1" applyFont="1" applyBorder="1" applyAlignment="1">
      <alignment vertical="center"/>
    </xf>
    <xf numFmtId="181" fontId="57" fillId="5" borderId="1" xfId="0" applyNumberFormat="1" applyFont="1" applyFill="1" applyBorder="1" applyAlignment="1">
      <alignment vertical="center" wrapText="1" shrinkToFit="1"/>
    </xf>
    <xf numFmtId="0" fontId="46" fillId="5" borderId="1" xfId="0" applyFont="1" applyFill="1" applyBorder="1" applyAlignment="1">
      <alignment horizontal="left" vertical="center" wrapText="1" shrinkToFit="1"/>
    </xf>
    <xf numFmtId="0" fontId="28" fillId="0" borderId="0" xfId="0" applyNumberFormat="1" applyFont="1" applyFill="1" applyBorder="1" applyAlignment="1">
      <alignment horizontal="left"/>
    </xf>
    <xf numFmtId="0" fontId="0" fillId="0" borderId="0" xfId="0" applyFont="1" applyAlignment="1">
      <alignment horizontal="left" vertical="center"/>
    </xf>
    <xf numFmtId="0" fontId="46" fillId="5" borderId="1" xfId="0" applyFont="1" applyFill="1" applyBorder="1" applyAlignment="1">
      <alignment horizontal="center" vertical="center" wrapText="1" shrinkToFit="1"/>
    </xf>
    <xf numFmtId="0" fontId="59" fillId="5" borderId="1" xfId="0" applyFont="1" applyFill="1" applyBorder="1" applyAlignment="1">
      <alignment horizontal="center" vertical="center" wrapText="1" shrinkToFit="1"/>
    </xf>
    <xf numFmtId="0" fontId="22" fillId="0" borderId="0" xfId="0" applyFont="1" applyAlignment="1">
      <alignment horizontal="center" vertical="center"/>
    </xf>
    <xf numFmtId="0" fontId="57" fillId="0" borderId="0" xfId="0" applyFont="1" applyAlignment="1">
      <alignment vertical="center"/>
    </xf>
    <xf numFmtId="181" fontId="25" fillId="5" borderId="1" xfId="0" applyNumberFormat="1" applyFont="1" applyFill="1" applyBorder="1" applyAlignment="1" applyProtection="1" quotePrefix="1">
      <alignment horizontal="center" vertical="center"/>
    </xf>
    <xf numFmtId="0" fontId="2" fillId="0" borderId="1" xfId="0" applyFont="1" applyFill="1" applyBorder="1" applyAlignment="1" quotePrefix="1">
      <alignment horizontal="center" vertical="center" wrapText="1"/>
    </xf>
    <xf numFmtId="49" fontId="2" fillId="0" borderId="1" xfId="0" applyNumberFormat="1" applyFont="1" applyBorder="1" applyAlignment="1" quotePrefix="1">
      <alignment horizontal="center" vertical="center" wrapText="1"/>
    </xf>
    <xf numFmtId="0" fontId="2" fillId="0" borderId="1" xfId="0" applyFont="1" applyBorder="1" applyAlignment="1" quotePrefix="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4" xfId="49"/>
    <cellStyle name="常规 80" xfId="50"/>
    <cellStyle name="常规_2011省本级基金预算表（草案，提供预算处）" xfId="51"/>
    <cellStyle name="常规 2 2" xfId="52"/>
    <cellStyle name="常规 2" xfId="53"/>
    <cellStyle name="常规_贵州省2013年省本级政府性基金收支预算表（草案） 2" xfId="54"/>
    <cellStyle name="常规 3" xfId="55"/>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Administrator\&#26700;&#38754;\2017&#24180;&#37096;&#38376;&#39044;&#31639;\2017&#24180;&#20108;&#19979;&#25209;&#22797;&#21450;&#20844;&#24320;\&#25919;&#24220;&#12289;&#37096;&#38376;&#20844;&#24320;&#34920;&#26684;\2017&#24180;&#37096;&#38376;&#39044;&#31639;&#20844;&#24320;&#34920;&#266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9579;&#27946;&#20255;&#65288;&#20108;&#65289;\02&#39044;&#31639;&#31649;&#29702;\2023&#24180;\&#20108;&#19979;&#25209;&#22797;\&#38468;&#20214;.2023&#24180;&#37096;&#38376;&#39044;&#31639;&#25209;&#22797;&#34920;&#65288;&#20849;10&#24352;&#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部门预算收支预算总表"/>
      <sheetName val="2、一般公共预算支出表（支出功能分类）"/>
      <sheetName val="3、一般公共预算基本支出明细表（支出经济分类） "/>
      <sheetName val="4、政府性基金收支预算"/>
      <sheetName val="5、三公经费情况表"/>
      <sheetName val="6、资产情况表"/>
      <sheetName val="7、项目目标绩效申报表"/>
      <sheetName val="8、采购预算表"/>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部门收支总体情况批复表"/>
      <sheetName val="2.一般公共预算支出批复表（功能分类）"/>
      <sheetName val="3.一般公共预算批复表（经济分类）"/>
      <sheetName val="4.政府性基金预算支出批复表（功能分类）"/>
      <sheetName val="5.政府性基金预算批复表（经济分类）"/>
      <sheetName val="6.财政拨款项目支出批复表"/>
      <sheetName val="7.政府采购"/>
      <sheetName val="8.政府购买服务"/>
      <sheetName val="9.部门整体支出绩效目标批复表"/>
      <sheetName val="10.项目支出绩效目标批复表"/>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zoomScaleSheetLayoutView="60" topLeftCell="A27" workbookViewId="0">
      <selection activeCell="Q24" sqref="Q24"/>
    </sheetView>
  </sheetViews>
  <sheetFormatPr defaultColWidth="9.33333333333333" defaultRowHeight="12.75" outlineLevelCol="5"/>
  <cols>
    <col min="1" max="1" width="43.5" style="310" customWidth="1"/>
    <col min="2" max="2" width="12.6666666666667" style="310" customWidth="1"/>
    <col min="3" max="3" width="39" style="310" customWidth="1"/>
    <col min="4" max="4" width="12.6666666666667" style="310" customWidth="1"/>
    <col min="5" max="5" width="6.16666666666667" style="310" customWidth="1"/>
    <col min="6" max="241" width="9.33333333333333" style="310" customWidth="1"/>
    <col min="242" max="16384" width="9.33333333333333" style="310"/>
  </cols>
  <sheetData>
    <row r="1" s="309" customFormat="1" ht="30.95" customHeight="1" spans="1:6">
      <c r="A1" s="302" t="s">
        <v>0</v>
      </c>
      <c r="B1" s="310"/>
      <c r="C1" s="310"/>
      <c r="D1" s="310"/>
      <c r="E1" s="310"/>
      <c r="F1" s="310"/>
    </row>
    <row r="2" ht="21" spans="1:6">
      <c r="A2" s="311" t="s">
        <v>1</v>
      </c>
      <c r="B2" s="311"/>
      <c r="C2" s="311"/>
      <c r="D2" s="311"/>
      <c r="E2" s="311"/>
      <c r="F2" s="312"/>
    </row>
    <row r="3" ht="15" spans="1:5">
      <c r="A3" s="313"/>
      <c r="B3" s="314"/>
      <c r="C3" s="314"/>
      <c r="D3" s="315" t="s">
        <v>2</v>
      </c>
      <c r="E3" s="315"/>
    </row>
    <row r="4" ht="21" customHeight="1" spans="1:6">
      <c r="A4" s="316" t="s">
        <v>3</v>
      </c>
      <c r="B4" s="316"/>
      <c r="C4" s="316" t="s">
        <v>4</v>
      </c>
      <c r="D4" s="316"/>
      <c r="E4" s="316" t="s">
        <v>5</v>
      </c>
      <c r="F4" s="88"/>
    </row>
    <row r="5" ht="21" customHeight="1" spans="1:6">
      <c r="A5" s="316" t="s">
        <v>6</v>
      </c>
      <c r="B5" s="316" t="s">
        <v>7</v>
      </c>
      <c r="C5" s="316" t="s">
        <v>6</v>
      </c>
      <c r="D5" s="316" t="s">
        <v>7</v>
      </c>
      <c r="E5" s="316"/>
      <c r="F5" s="88"/>
    </row>
    <row r="6" ht="21" customHeight="1" spans="1:6">
      <c r="A6" s="282" t="s">
        <v>8</v>
      </c>
      <c r="B6" s="317">
        <v>979.9818</v>
      </c>
      <c r="C6" s="282" t="s">
        <v>9</v>
      </c>
      <c r="D6" s="318"/>
      <c r="E6" s="319" t="s">
        <v>10</v>
      </c>
      <c r="F6" s="88"/>
    </row>
    <row r="7" ht="21" customHeight="1" spans="1:6">
      <c r="A7" s="282" t="s">
        <v>11</v>
      </c>
      <c r="B7" s="318"/>
      <c r="C7" s="282" t="s">
        <v>12</v>
      </c>
      <c r="D7" s="320"/>
      <c r="E7" s="319" t="s">
        <v>10</v>
      </c>
      <c r="F7" s="88"/>
    </row>
    <row r="8" ht="21" customHeight="1" spans="1:6">
      <c r="A8" s="282" t="s">
        <v>13</v>
      </c>
      <c r="B8" s="320"/>
      <c r="C8" s="282" t="s">
        <v>14</v>
      </c>
      <c r="D8" s="318"/>
      <c r="E8" s="319" t="s">
        <v>10</v>
      </c>
      <c r="F8" s="88"/>
    </row>
    <row r="9" ht="21" customHeight="1" spans="1:6">
      <c r="A9" s="282" t="s">
        <v>15</v>
      </c>
      <c r="B9" s="320"/>
      <c r="C9" s="282" t="s">
        <v>16</v>
      </c>
      <c r="D9" s="318"/>
      <c r="E9" s="319" t="s">
        <v>10</v>
      </c>
      <c r="F9" s="88"/>
    </row>
    <row r="10" ht="21" customHeight="1" spans="1:6">
      <c r="A10" s="282" t="s">
        <v>17</v>
      </c>
      <c r="B10" s="318"/>
      <c r="C10" s="282" t="s">
        <v>18</v>
      </c>
      <c r="D10" s="318"/>
      <c r="E10" s="319" t="s">
        <v>10</v>
      </c>
      <c r="F10" s="88"/>
    </row>
    <row r="11" ht="21" customHeight="1" spans="1:6">
      <c r="A11" s="282" t="s">
        <v>19</v>
      </c>
      <c r="B11" s="318"/>
      <c r="C11" s="282" t="s">
        <v>20</v>
      </c>
      <c r="D11" s="318"/>
      <c r="E11" s="319" t="s">
        <v>10</v>
      </c>
      <c r="F11" s="88"/>
    </row>
    <row r="12" ht="21" customHeight="1" spans="1:6">
      <c r="A12" s="282" t="s">
        <v>21</v>
      </c>
      <c r="B12" s="320"/>
      <c r="C12" s="282" t="s">
        <v>22</v>
      </c>
      <c r="D12" s="318"/>
      <c r="E12" s="319" t="s">
        <v>10</v>
      </c>
      <c r="F12" s="88"/>
    </row>
    <row r="13" ht="21" customHeight="1" spans="1:6">
      <c r="A13" s="282" t="s">
        <v>23</v>
      </c>
      <c r="B13" s="320"/>
      <c r="C13" s="282" t="s">
        <v>24</v>
      </c>
      <c r="D13" s="317">
        <v>76.0984</v>
      </c>
      <c r="E13" s="319" t="s">
        <v>10</v>
      </c>
      <c r="F13" s="88"/>
    </row>
    <row r="14" ht="21" customHeight="1" spans="1:6">
      <c r="A14" s="282" t="s">
        <v>25</v>
      </c>
      <c r="B14" s="318"/>
      <c r="C14" s="282" t="s">
        <v>26</v>
      </c>
      <c r="D14" s="317">
        <v>37.1241</v>
      </c>
      <c r="E14" s="319" t="s">
        <v>10</v>
      </c>
      <c r="F14" s="88"/>
    </row>
    <row r="15" ht="21" customHeight="1" spans="1:6">
      <c r="A15" s="282"/>
      <c r="B15" s="318"/>
      <c r="C15" s="282" t="s">
        <v>27</v>
      </c>
      <c r="D15" s="318"/>
      <c r="E15" s="319" t="s">
        <v>10</v>
      </c>
      <c r="F15" s="88"/>
    </row>
    <row r="16" ht="21" customHeight="1" spans="1:6">
      <c r="A16" s="282"/>
      <c r="B16" s="318"/>
      <c r="C16" s="282" t="s">
        <v>28</v>
      </c>
      <c r="D16" s="318"/>
      <c r="E16" s="319" t="s">
        <v>10</v>
      </c>
      <c r="F16" s="88"/>
    </row>
    <row r="17" ht="21" customHeight="1" spans="1:6">
      <c r="A17" s="282"/>
      <c r="B17" s="318"/>
      <c r="C17" s="282" t="s">
        <v>29</v>
      </c>
      <c r="D17" s="318"/>
      <c r="E17" s="319" t="s">
        <v>10</v>
      </c>
      <c r="F17" s="88"/>
    </row>
    <row r="18" ht="21" customHeight="1" spans="1:6">
      <c r="A18" s="282"/>
      <c r="B18" s="318"/>
      <c r="C18" s="282" t="s">
        <v>30</v>
      </c>
      <c r="D18" s="318"/>
      <c r="E18" s="319" t="s">
        <v>10</v>
      </c>
      <c r="F18" s="88"/>
    </row>
    <row r="19" ht="21" customHeight="1" spans="1:6">
      <c r="A19" s="282"/>
      <c r="B19" s="318"/>
      <c r="C19" s="282" t="s">
        <v>31</v>
      </c>
      <c r="D19" s="318"/>
      <c r="E19" s="319" t="s">
        <v>10</v>
      </c>
      <c r="F19" s="88"/>
    </row>
    <row r="20" ht="21" customHeight="1" spans="1:6">
      <c r="A20" s="282"/>
      <c r="B20" s="318"/>
      <c r="C20" s="282" t="s">
        <v>32</v>
      </c>
      <c r="D20" s="318"/>
      <c r="E20" s="319" t="s">
        <v>10</v>
      </c>
      <c r="F20" s="88"/>
    </row>
    <row r="21" ht="21" customHeight="1" spans="1:6">
      <c r="A21" s="282" t="s">
        <v>10</v>
      </c>
      <c r="B21" s="321"/>
      <c r="C21" s="282" t="s">
        <v>33</v>
      </c>
      <c r="D21" s="318"/>
      <c r="E21" s="319" t="s">
        <v>10</v>
      </c>
      <c r="F21" s="88"/>
    </row>
    <row r="22" ht="21" customHeight="1" spans="1:6">
      <c r="A22" s="282"/>
      <c r="B22" s="321"/>
      <c r="C22" s="282" t="s">
        <v>34</v>
      </c>
      <c r="D22" s="318"/>
      <c r="E22" s="319"/>
      <c r="F22" s="88"/>
    </row>
    <row r="23" ht="21" customHeight="1" spans="1:6">
      <c r="A23" s="282"/>
      <c r="B23" s="321"/>
      <c r="C23" s="282" t="s">
        <v>35</v>
      </c>
      <c r="D23" s="318"/>
      <c r="E23" s="319"/>
      <c r="F23" s="88"/>
    </row>
    <row r="24" ht="21" customHeight="1" spans="1:6">
      <c r="A24" s="282"/>
      <c r="B24" s="321"/>
      <c r="C24" s="282" t="s">
        <v>36</v>
      </c>
      <c r="D24" s="317">
        <v>61.2552</v>
      </c>
      <c r="E24" s="319"/>
      <c r="F24" s="88"/>
    </row>
    <row r="25" ht="21" customHeight="1" spans="1:6">
      <c r="A25" s="282"/>
      <c r="B25" s="321"/>
      <c r="C25" s="282" t="s">
        <v>37</v>
      </c>
      <c r="D25" s="318"/>
      <c r="E25" s="319"/>
      <c r="F25" s="88"/>
    </row>
    <row r="26" ht="21" customHeight="1" spans="1:6">
      <c r="A26" s="282"/>
      <c r="B26" s="321"/>
      <c r="C26" s="282" t="s">
        <v>38</v>
      </c>
      <c r="D26" s="318"/>
      <c r="E26" s="319"/>
      <c r="F26" s="88"/>
    </row>
    <row r="27" ht="21" customHeight="1" spans="1:6">
      <c r="A27" s="282"/>
      <c r="B27" s="321"/>
      <c r="C27" s="282" t="s">
        <v>39</v>
      </c>
      <c r="D27" s="317">
        <v>1146.3939</v>
      </c>
      <c r="E27" s="319"/>
      <c r="F27" s="88"/>
    </row>
    <row r="28" ht="21" customHeight="1" spans="1:6">
      <c r="A28" s="282"/>
      <c r="B28" s="321"/>
      <c r="C28" s="282" t="s">
        <v>40</v>
      </c>
      <c r="D28" s="318"/>
      <c r="E28" s="319"/>
      <c r="F28" s="88"/>
    </row>
    <row r="29" ht="21" customHeight="1" spans="1:6">
      <c r="A29" s="282"/>
      <c r="B29" s="321"/>
      <c r="C29" s="282" t="s">
        <v>41</v>
      </c>
      <c r="D29" s="318"/>
      <c r="E29" s="319"/>
      <c r="F29" s="88"/>
    </row>
    <row r="30" ht="21" customHeight="1" spans="1:6">
      <c r="A30" s="282"/>
      <c r="B30" s="321"/>
      <c r="C30" s="282" t="s">
        <v>42</v>
      </c>
      <c r="D30" s="317">
        <v>7.5168</v>
      </c>
      <c r="E30" s="319"/>
      <c r="F30" s="88"/>
    </row>
    <row r="31" ht="21" customHeight="1" spans="1:6">
      <c r="A31" s="282"/>
      <c r="B31" s="321"/>
      <c r="C31" s="282" t="s">
        <v>43</v>
      </c>
      <c r="D31" s="318"/>
      <c r="E31" s="319"/>
      <c r="F31" s="88"/>
    </row>
    <row r="32" ht="21" customHeight="1" spans="1:6">
      <c r="A32" s="282"/>
      <c r="B32" s="321"/>
      <c r="C32" s="282" t="s">
        <v>44</v>
      </c>
      <c r="D32" s="318"/>
      <c r="E32" s="319"/>
      <c r="F32" s="88"/>
    </row>
    <row r="33" ht="21" customHeight="1" spans="1:6">
      <c r="A33" s="282"/>
      <c r="B33" s="321"/>
      <c r="C33" s="282" t="s">
        <v>45</v>
      </c>
      <c r="D33" s="318"/>
      <c r="E33" s="319"/>
      <c r="F33" s="88"/>
    </row>
    <row r="34" ht="21" customHeight="1" spans="1:6">
      <c r="A34" s="282"/>
      <c r="B34" s="321"/>
      <c r="C34" s="282" t="s">
        <v>46</v>
      </c>
      <c r="D34" s="318"/>
      <c r="E34" s="319"/>
      <c r="F34" s="88"/>
    </row>
    <row r="35" ht="21" customHeight="1" spans="1:6">
      <c r="A35" s="282"/>
      <c r="B35" s="321"/>
      <c r="C35" s="282" t="s">
        <v>47</v>
      </c>
      <c r="D35" s="318"/>
      <c r="E35" s="319"/>
      <c r="F35" s="88"/>
    </row>
    <row r="36" ht="21" customHeight="1" spans="1:6">
      <c r="A36" s="282"/>
      <c r="B36" s="321"/>
      <c r="C36" s="282"/>
      <c r="D36" s="318"/>
      <c r="E36" s="319"/>
      <c r="F36" s="88"/>
    </row>
    <row r="37" ht="21" customHeight="1" spans="1:6">
      <c r="A37" s="282"/>
      <c r="B37" s="321"/>
      <c r="C37" s="282"/>
      <c r="D37" s="318"/>
      <c r="E37" s="319"/>
      <c r="F37" s="88"/>
    </row>
    <row r="38" ht="21" customHeight="1" spans="1:6">
      <c r="A38" s="322" t="s">
        <v>48</v>
      </c>
      <c r="B38" s="308">
        <f>SUM(B6:B14)</f>
        <v>979.9818</v>
      </c>
      <c r="C38" s="322" t="s">
        <v>49</v>
      </c>
      <c r="D38" s="308">
        <f>SUM(D6:D35)</f>
        <v>1328.3884</v>
      </c>
      <c r="E38" s="319" t="s">
        <v>10</v>
      </c>
      <c r="F38" s="323"/>
    </row>
    <row r="39" ht="21" customHeight="1" spans="1:6">
      <c r="A39" s="282" t="s">
        <v>50</v>
      </c>
      <c r="B39" s="146">
        <v>348.4066</v>
      </c>
      <c r="C39" s="282" t="s">
        <v>51</v>
      </c>
      <c r="D39" s="320"/>
      <c r="E39" s="319" t="s">
        <v>10</v>
      </c>
      <c r="F39" s="324"/>
    </row>
    <row r="40" ht="21" customHeight="1" spans="1:6">
      <c r="A40" s="325" t="s">
        <v>52</v>
      </c>
      <c r="B40" s="308">
        <f>SUM(B38,B39)</f>
        <v>1328.3884</v>
      </c>
      <c r="C40" s="325" t="s">
        <v>53</v>
      </c>
      <c r="D40" s="308">
        <f>SUM(D38,D39)</f>
        <v>1328.3884</v>
      </c>
      <c r="E40" s="326" t="s">
        <v>10</v>
      </c>
      <c r="F40" s="327"/>
    </row>
    <row r="41" ht="21" customHeight="1" spans="1:5">
      <c r="A41" s="328"/>
      <c r="B41" s="328"/>
      <c r="C41" s="4"/>
      <c r="D41" s="328"/>
      <c r="E41" s="328"/>
    </row>
    <row r="42" ht="15" spans="1:5">
      <c r="A42" s="328"/>
      <c r="B42" s="328"/>
      <c r="C42" s="328"/>
      <c r="D42" s="328"/>
      <c r="E42" s="328"/>
    </row>
  </sheetData>
  <mergeCells count="5">
    <mergeCell ref="A2:E2"/>
    <mergeCell ref="D3:E3"/>
    <mergeCell ref="A4:B4"/>
    <mergeCell ref="C4:D4"/>
    <mergeCell ref="E4:E5"/>
  </mergeCells>
  <printOptions horizontalCentered="1"/>
  <pageMargins left="0.39" right="0.39" top="0.59" bottom="0.39" header="0.51" footer="0.51"/>
  <pageSetup paperSize="9" scale="90"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B16" sqref="B16"/>
    </sheetView>
  </sheetViews>
  <sheetFormatPr defaultColWidth="9.33333333333333" defaultRowHeight="12.75" outlineLevelCol="5"/>
  <cols>
    <col min="1" max="1" width="11.3333333333333" customWidth="1"/>
    <col min="2" max="2" width="37.8333333333333" customWidth="1"/>
    <col min="3" max="5" width="16.8333333333333" customWidth="1"/>
    <col min="6" max="6" width="11.5" customWidth="1"/>
  </cols>
  <sheetData>
    <row r="1" ht="14.25" spans="1:1">
      <c r="A1" s="131" t="s">
        <v>382</v>
      </c>
    </row>
    <row r="2" ht="25.5" spans="1:6">
      <c r="A2" s="132" t="s">
        <v>383</v>
      </c>
      <c r="B2" s="132"/>
      <c r="C2" s="132"/>
      <c r="D2" s="132"/>
      <c r="E2" s="132"/>
      <c r="F2" s="132"/>
    </row>
    <row r="3" ht="14.25" spans="1:6">
      <c r="A3" s="131"/>
      <c r="F3" s="133" t="s">
        <v>2</v>
      </c>
    </row>
    <row r="4" ht="16" customHeight="1" spans="1:6">
      <c r="A4" s="134" t="s">
        <v>384</v>
      </c>
      <c r="B4" s="134"/>
      <c r="C4" s="134" t="s">
        <v>57</v>
      </c>
      <c r="D4" s="134" t="s">
        <v>78</v>
      </c>
      <c r="E4" s="134" t="s">
        <v>79</v>
      </c>
      <c r="F4" s="134" t="s">
        <v>5</v>
      </c>
    </row>
    <row r="5" ht="16" customHeight="1" spans="1:6">
      <c r="A5" s="101" t="s">
        <v>199</v>
      </c>
      <c r="B5" s="101" t="s">
        <v>77</v>
      </c>
      <c r="C5" s="134"/>
      <c r="D5" s="134"/>
      <c r="E5" s="134"/>
      <c r="F5" s="134"/>
    </row>
    <row r="6" ht="16" customHeight="1" spans="1:6">
      <c r="A6" s="134" t="s">
        <v>69</v>
      </c>
      <c r="B6" s="135"/>
      <c r="C6" s="135" t="s">
        <v>355</v>
      </c>
      <c r="D6" s="135">
        <v>2</v>
      </c>
      <c r="E6" s="135">
        <v>3</v>
      </c>
      <c r="F6" s="135"/>
    </row>
    <row r="7" ht="16" customHeight="1" spans="1:6">
      <c r="A7" s="136" t="s">
        <v>385</v>
      </c>
      <c r="B7" s="137"/>
      <c r="C7" s="135">
        <v>348.41</v>
      </c>
      <c r="D7" s="135"/>
      <c r="E7" s="135">
        <v>348.41</v>
      </c>
      <c r="F7" s="135"/>
    </row>
    <row r="8" ht="13.5" spans="1:6">
      <c r="A8" s="138" t="s">
        <v>125</v>
      </c>
      <c r="B8" s="139" t="s">
        <v>126</v>
      </c>
      <c r="C8" s="140">
        <v>340.89</v>
      </c>
      <c r="D8" s="120"/>
      <c r="E8" s="140">
        <v>340.89</v>
      </c>
      <c r="F8" s="110"/>
    </row>
    <row r="9" s="90" customFormat="1" ht="13.5" spans="1:6">
      <c r="A9" s="138" t="s">
        <v>127</v>
      </c>
      <c r="B9" s="139" t="s">
        <v>128</v>
      </c>
      <c r="C9" s="140">
        <v>38.49</v>
      </c>
      <c r="D9" s="123"/>
      <c r="E9" s="140">
        <v>38.49</v>
      </c>
      <c r="F9" s="122"/>
    </row>
    <row r="10" ht="13.5" spans="1:6">
      <c r="A10" s="138" t="s">
        <v>131</v>
      </c>
      <c r="B10" s="139" t="s">
        <v>132</v>
      </c>
      <c r="C10" s="140">
        <v>24.46</v>
      </c>
      <c r="D10" s="120"/>
      <c r="E10" s="140">
        <v>24.46</v>
      </c>
      <c r="F10" s="110"/>
    </row>
    <row r="11" ht="13.5" spans="1:6">
      <c r="A11" s="138" t="s">
        <v>133</v>
      </c>
      <c r="B11" s="139" t="s">
        <v>134</v>
      </c>
      <c r="C11" s="140">
        <v>14.03</v>
      </c>
      <c r="D11" s="120"/>
      <c r="E11" s="140">
        <v>14.03</v>
      </c>
      <c r="F11" s="110"/>
    </row>
    <row r="12" ht="13.5" spans="1:6">
      <c r="A12" s="138" t="s">
        <v>137</v>
      </c>
      <c r="B12" s="139" t="s">
        <v>138</v>
      </c>
      <c r="C12" s="140">
        <v>302.4</v>
      </c>
      <c r="D12" s="120"/>
      <c r="E12" s="140">
        <v>302.4</v>
      </c>
      <c r="F12" s="110"/>
    </row>
    <row r="13" ht="13.5" spans="1:6">
      <c r="A13" s="138" t="s">
        <v>139</v>
      </c>
      <c r="B13" s="139" t="s">
        <v>140</v>
      </c>
      <c r="C13" s="140">
        <v>226.94</v>
      </c>
      <c r="D13" s="120"/>
      <c r="E13" s="140">
        <v>226.94</v>
      </c>
      <c r="F13" s="110"/>
    </row>
    <row r="14" ht="13.5" spans="1:6">
      <c r="A14" s="141" t="s">
        <v>141</v>
      </c>
      <c r="B14" s="139" t="s">
        <v>142</v>
      </c>
      <c r="C14" s="140">
        <v>75.46</v>
      </c>
      <c r="D14" s="120"/>
      <c r="E14" s="140">
        <v>75.46</v>
      </c>
      <c r="F14" s="110"/>
    </row>
    <row r="15" ht="13.5" spans="1:6">
      <c r="A15" s="138" t="s">
        <v>143</v>
      </c>
      <c r="B15" s="138" t="s">
        <v>144</v>
      </c>
      <c r="C15" s="140">
        <v>7.52</v>
      </c>
      <c r="D15" s="120"/>
      <c r="E15" s="140">
        <v>7.52</v>
      </c>
      <c r="F15" s="110"/>
    </row>
    <row r="16" ht="13.5" spans="1:6">
      <c r="A16" s="138" t="s">
        <v>145</v>
      </c>
      <c r="B16" s="138" t="s">
        <v>144</v>
      </c>
      <c r="C16" s="140">
        <v>7.52</v>
      </c>
      <c r="D16" s="120"/>
      <c r="E16" s="140">
        <v>7.52</v>
      </c>
      <c r="F16" s="110"/>
    </row>
    <row r="17" ht="13.5" spans="1:6">
      <c r="A17" s="141"/>
      <c r="B17" s="142"/>
      <c r="C17" s="143"/>
      <c r="D17" s="120"/>
      <c r="E17" s="143"/>
      <c r="F17" s="110"/>
    </row>
    <row r="18" ht="13.5" spans="1:6">
      <c r="A18" s="144" t="s">
        <v>386</v>
      </c>
      <c r="B18" s="110"/>
      <c r="C18" s="110"/>
      <c r="D18" s="110"/>
      <c r="E18" s="110"/>
      <c r="F18" s="110"/>
    </row>
    <row r="19" s="130" customFormat="1" ht="23.25" customHeight="1" spans="1:6">
      <c r="A19" s="145" t="s">
        <v>57</v>
      </c>
      <c r="B19" s="145"/>
      <c r="C19" s="146">
        <f>C8+C15</f>
        <v>348.41</v>
      </c>
      <c r="D19" s="147">
        <f>D10</f>
        <v>0</v>
      </c>
      <c r="E19" s="146">
        <f>E8+E15</f>
        <v>348.41</v>
      </c>
      <c r="F19" s="148"/>
    </row>
  </sheetData>
  <mergeCells count="9">
    <mergeCell ref="A2:F2"/>
    <mergeCell ref="A4:B4"/>
    <mergeCell ref="A6:B6"/>
    <mergeCell ref="A7:B7"/>
    <mergeCell ref="A19:B19"/>
    <mergeCell ref="C4:C5"/>
    <mergeCell ref="D4:D5"/>
    <mergeCell ref="E4:E5"/>
    <mergeCell ref="F4:F5"/>
  </mergeCells>
  <pageMargins left="0.75" right="0.0388888888888889" top="1" bottom="1" header="0.5" footer="0.5"/>
  <pageSetup paperSize="9" scale="9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9"/>
  <sheetViews>
    <sheetView topLeftCell="C1" workbookViewId="0">
      <selection activeCell="F36" sqref="F36"/>
    </sheetView>
  </sheetViews>
  <sheetFormatPr defaultColWidth="9.33333333333333" defaultRowHeight="12.75"/>
  <cols>
    <col min="1" max="1" width="10.1666666666667" customWidth="1"/>
    <col min="2" max="2" width="28.5" customWidth="1"/>
    <col min="3" max="3" width="17.6666666666667" style="125" customWidth="1"/>
    <col min="4" max="4" width="17" customWidth="1"/>
    <col min="5" max="5" width="17.5" customWidth="1"/>
    <col min="6" max="6" width="21.3333333333333" style="91" customWidth="1"/>
    <col min="7" max="7" width="22" customWidth="1"/>
    <col min="8" max="8" width="16.6666666666667" style="92" customWidth="1"/>
    <col min="9" max="9" width="20.6666666666667" customWidth="1"/>
    <col min="10" max="10" width="15.8333333333333" customWidth="1"/>
    <col min="11" max="11" width="18.2222222222222" customWidth="1"/>
    <col min="12" max="12" width="18.3333333333333" customWidth="1"/>
    <col min="13" max="13" width="15.1555555555556" customWidth="1"/>
    <col min="14" max="14" width="15.1666666666667" customWidth="1"/>
    <col min="15" max="15" width="11.3333333333333" customWidth="1"/>
    <col min="16" max="16" width="15.5" customWidth="1"/>
  </cols>
  <sheetData>
    <row r="1" s="88" customFormat="1" ht="14.25" spans="1:6">
      <c r="A1" s="93" t="s">
        <v>387</v>
      </c>
      <c r="B1" s="93" t="s">
        <v>387</v>
      </c>
      <c r="C1" s="126"/>
      <c r="D1"/>
      <c r="E1"/>
      <c r="F1"/>
    </row>
    <row r="2" ht="21" spans="1:16">
      <c r="A2" s="94" t="s">
        <v>388</v>
      </c>
      <c r="B2" s="94"/>
      <c r="C2" s="94"/>
      <c r="D2" s="94"/>
      <c r="E2" s="94"/>
      <c r="F2" s="94"/>
      <c r="G2" s="94"/>
      <c r="H2" s="94"/>
      <c r="I2" s="94"/>
      <c r="J2" s="94"/>
      <c r="K2" s="94"/>
      <c r="L2" s="94"/>
      <c r="M2" s="94"/>
      <c r="N2" s="94"/>
      <c r="O2" s="94"/>
      <c r="P2" s="94"/>
    </row>
    <row r="3" ht="23.1" customHeight="1" spans="1:16">
      <c r="A3" s="95"/>
      <c r="B3" s="95"/>
      <c r="C3" s="127"/>
      <c r="D3" s="95"/>
      <c r="E3" s="95"/>
      <c r="F3" s="97"/>
      <c r="G3" s="98"/>
      <c r="H3" s="117"/>
      <c r="O3" s="117"/>
      <c r="P3" s="117" t="s">
        <v>2</v>
      </c>
    </row>
    <row r="4" s="89" customFormat="1" ht="15.95" customHeight="1" spans="1:16">
      <c r="A4" s="100" t="s">
        <v>389</v>
      </c>
      <c r="B4" s="100"/>
      <c r="C4" s="100" t="s">
        <v>72</v>
      </c>
      <c r="D4" s="100" t="s">
        <v>390</v>
      </c>
      <c r="E4" s="100"/>
      <c r="F4" s="100"/>
      <c r="G4" s="100"/>
      <c r="H4" s="100" t="s">
        <v>84</v>
      </c>
      <c r="I4" s="99" t="s">
        <v>391</v>
      </c>
      <c r="J4" s="99"/>
      <c r="K4" s="99"/>
      <c r="L4" s="99"/>
      <c r="M4" s="99"/>
      <c r="N4" s="99"/>
      <c r="O4" s="99" t="s">
        <v>50</v>
      </c>
      <c r="P4" s="99" t="s">
        <v>5</v>
      </c>
    </row>
    <row r="5" s="89" customFormat="1" ht="15.95" customHeight="1" spans="1:16">
      <c r="A5" s="101" t="s">
        <v>199</v>
      </c>
      <c r="B5" s="101" t="s">
        <v>77</v>
      </c>
      <c r="C5" s="100"/>
      <c r="D5" s="101" t="s">
        <v>63</v>
      </c>
      <c r="E5" s="102" t="s">
        <v>81</v>
      </c>
      <c r="F5" s="101" t="s">
        <v>82</v>
      </c>
      <c r="G5" s="101" t="s">
        <v>83</v>
      </c>
      <c r="H5" s="100"/>
      <c r="I5" s="99" t="s">
        <v>63</v>
      </c>
      <c r="J5" s="99" t="s">
        <v>64</v>
      </c>
      <c r="K5" s="99" t="s">
        <v>65</v>
      </c>
      <c r="L5" s="99" t="s">
        <v>66</v>
      </c>
      <c r="M5" s="99" t="s">
        <v>67</v>
      </c>
      <c r="N5" s="99" t="s">
        <v>68</v>
      </c>
      <c r="O5" s="99"/>
      <c r="P5" s="99"/>
    </row>
    <row r="6" s="89" customFormat="1" ht="15.95" customHeight="1" spans="1:16">
      <c r="A6" s="100" t="s">
        <v>69</v>
      </c>
      <c r="B6" s="100"/>
      <c r="C6" s="101" t="s">
        <v>392</v>
      </c>
      <c r="D6" s="101" t="s">
        <v>372</v>
      </c>
      <c r="E6" s="101">
        <v>3</v>
      </c>
      <c r="F6" s="101">
        <v>4</v>
      </c>
      <c r="G6" s="101">
        <v>5</v>
      </c>
      <c r="H6" s="101">
        <v>6</v>
      </c>
      <c r="I6" s="101" t="s">
        <v>393</v>
      </c>
      <c r="J6" s="101">
        <v>8</v>
      </c>
      <c r="K6" s="101">
        <v>9</v>
      </c>
      <c r="L6" s="101">
        <v>10</v>
      </c>
      <c r="M6" s="101">
        <v>11</v>
      </c>
      <c r="N6" s="101">
        <v>12</v>
      </c>
      <c r="O6" s="101">
        <v>13</v>
      </c>
      <c r="P6" s="101">
        <v>14</v>
      </c>
    </row>
    <row r="7" ht="15.95" customHeight="1" spans="1:16">
      <c r="A7" s="103">
        <v>30101</v>
      </c>
      <c r="B7" s="103" t="s">
        <v>394</v>
      </c>
      <c r="C7" s="104">
        <v>203.66</v>
      </c>
      <c r="D7" s="104">
        <v>203.66</v>
      </c>
      <c r="E7" s="104">
        <v>203.66</v>
      </c>
      <c r="F7" s="106"/>
      <c r="G7" s="104"/>
      <c r="H7" s="118"/>
      <c r="I7" s="110"/>
      <c r="J7" s="110"/>
      <c r="K7" s="110"/>
      <c r="L7" s="110"/>
      <c r="M7" s="110"/>
      <c r="N7" s="110"/>
      <c r="O7" s="110"/>
      <c r="P7" s="110"/>
    </row>
    <row r="8" ht="15.95" customHeight="1" spans="1:16">
      <c r="A8" s="103">
        <v>30102</v>
      </c>
      <c r="B8" s="103" t="s">
        <v>395</v>
      </c>
      <c r="C8" s="104">
        <v>121.03</v>
      </c>
      <c r="D8" s="104">
        <v>121.03</v>
      </c>
      <c r="E8" s="104">
        <v>121.03</v>
      </c>
      <c r="F8" s="106"/>
      <c r="G8" s="104"/>
      <c r="H8" s="118"/>
      <c r="I8" s="110"/>
      <c r="J8" s="110"/>
      <c r="K8" s="110"/>
      <c r="L8" s="110"/>
      <c r="M8" s="110"/>
      <c r="N8" s="110"/>
      <c r="O8" s="110"/>
      <c r="P8" s="110"/>
    </row>
    <row r="9" ht="15.95" customHeight="1" spans="1:16">
      <c r="A9" s="103">
        <v>30103</v>
      </c>
      <c r="B9" s="103" t="s">
        <v>396</v>
      </c>
      <c r="C9" s="104">
        <v>18.71</v>
      </c>
      <c r="D9" s="104">
        <v>18.71</v>
      </c>
      <c r="E9" s="104">
        <v>18.71</v>
      </c>
      <c r="F9" s="106"/>
      <c r="G9" s="104"/>
      <c r="H9" s="118"/>
      <c r="I9" s="110"/>
      <c r="J9" s="110"/>
      <c r="K9" s="110"/>
      <c r="L9" s="110"/>
      <c r="M9" s="110"/>
      <c r="N9" s="110"/>
      <c r="O9" s="110"/>
      <c r="P9" s="110"/>
    </row>
    <row r="10" ht="15.95" customHeight="1" spans="1:16">
      <c r="A10" s="103">
        <v>30107</v>
      </c>
      <c r="B10" s="103" t="s">
        <v>397</v>
      </c>
      <c r="C10" s="104">
        <v>147.05</v>
      </c>
      <c r="D10" s="104">
        <v>147.05</v>
      </c>
      <c r="E10" s="104">
        <v>147.05</v>
      </c>
      <c r="F10" s="106"/>
      <c r="G10" s="104"/>
      <c r="H10" s="118"/>
      <c r="I10" s="110"/>
      <c r="J10" s="110"/>
      <c r="K10" s="110"/>
      <c r="L10" s="110"/>
      <c r="M10" s="110"/>
      <c r="N10" s="110"/>
      <c r="O10" s="110"/>
      <c r="P10" s="110"/>
    </row>
    <row r="11" ht="15.95" customHeight="1" spans="1:16">
      <c r="A11" s="103">
        <v>30106</v>
      </c>
      <c r="B11" s="103" t="s">
        <v>398</v>
      </c>
      <c r="C11" s="104">
        <v>12</v>
      </c>
      <c r="D11" s="104">
        <v>12</v>
      </c>
      <c r="E11" s="104">
        <v>12</v>
      </c>
      <c r="F11" s="106"/>
      <c r="G11" s="104"/>
      <c r="H11" s="118"/>
      <c r="I11" s="110"/>
      <c r="J11" s="110"/>
      <c r="K11" s="110"/>
      <c r="L11" s="110"/>
      <c r="M11" s="110"/>
      <c r="N11" s="110"/>
      <c r="O11" s="110"/>
      <c r="P11" s="110"/>
    </row>
    <row r="12" ht="15.95" customHeight="1" spans="1:16">
      <c r="A12" s="103">
        <v>30108</v>
      </c>
      <c r="B12" s="103" t="s">
        <v>399</v>
      </c>
      <c r="C12" s="104">
        <v>70.14</v>
      </c>
      <c r="D12" s="104">
        <v>70.14</v>
      </c>
      <c r="E12" s="104">
        <v>70.14</v>
      </c>
      <c r="F12" s="106"/>
      <c r="G12" s="104"/>
      <c r="H12" s="118"/>
      <c r="I12" s="110"/>
      <c r="J12" s="110"/>
      <c r="K12" s="110"/>
      <c r="L12" s="110"/>
      <c r="M12" s="110"/>
      <c r="N12" s="110"/>
      <c r="O12" s="110"/>
      <c r="P12" s="110"/>
    </row>
    <row r="13" ht="15.95" customHeight="1" spans="1:16">
      <c r="A13" s="103">
        <v>30110</v>
      </c>
      <c r="B13" s="103" t="s">
        <v>400</v>
      </c>
      <c r="C13" s="104">
        <v>27.33</v>
      </c>
      <c r="D13" s="104">
        <v>27.33</v>
      </c>
      <c r="E13" s="104">
        <v>27.33</v>
      </c>
      <c r="F13" s="106"/>
      <c r="G13" s="104"/>
      <c r="H13" s="118"/>
      <c r="I13" s="110"/>
      <c r="J13" s="110"/>
      <c r="K13" s="110"/>
      <c r="L13" s="110"/>
      <c r="M13" s="110"/>
      <c r="N13" s="110"/>
      <c r="O13" s="110"/>
      <c r="P13" s="110"/>
    </row>
    <row r="14" ht="15.95" customHeight="1" spans="1:16">
      <c r="A14" s="103">
        <v>30111</v>
      </c>
      <c r="B14" s="103" t="s">
        <v>401</v>
      </c>
      <c r="C14" s="104">
        <v>9.79</v>
      </c>
      <c r="D14" s="104">
        <v>9.79</v>
      </c>
      <c r="E14" s="104">
        <v>9.79</v>
      </c>
      <c r="F14" s="106"/>
      <c r="G14" s="104"/>
      <c r="H14" s="118"/>
      <c r="I14" s="110"/>
      <c r="J14" s="110"/>
      <c r="K14" s="110"/>
      <c r="L14" s="110"/>
      <c r="M14" s="110"/>
      <c r="N14" s="110"/>
      <c r="O14" s="110"/>
      <c r="P14" s="110"/>
    </row>
    <row r="15" ht="15.95" customHeight="1" spans="1:16">
      <c r="A15" s="103">
        <v>30112</v>
      </c>
      <c r="B15" s="103" t="s">
        <v>402</v>
      </c>
      <c r="C15" s="104">
        <v>5.07</v>
      </c>
      <c r="D15" s="104">
        <v>5.07</v>
      </c>
      <c r="E15" s="104">
        <v>5.07</v>
      </c>
      <c r="F15" s="106"/>
      <c r="G15" s="104"/>
      <c r="H15" s="118"/>
      <c r="I15" s="110"/>
      <c r="J15" s="110"/>
      <c r="K15" s="110"/>
      <c r="L15" s="110"/>
      <c r="M15" s="110"/>
      <c r="N15" s="110"/>
      <c r="O15" s="110"/>
      <c r="P15" s="110"/>
    </row>
    <row r="16" ht="15.95" customHeight="1" spans="1:16">
      <c r="A16" s="103">
        <v>30113</v>
      </c>
      <c r="B16" s="103" t="s">
        <v>124</v>
      </c>
      <c r="C16" s="104">
        <v>61.25</v>
      </c>
      <c r="D16" s="104">
        <v>61.25</v>
      </c>
      <c r="E16" s="104">
        <v>61.25</v>
      </c>
      <c r="F16" s="106"/>
      <c r="G16" s="104"/>
      <c r="H16" s="118"/>
      <c r="I16" s="110"/>
      <c r="J16" s="110"/>
      <c r="K16" s="110"/>
      <c r="L16" s="110"/>
      <c r="M16" s="110"/>
      <c r="N16" s="110"/>
      <c r="O16" s="110"/>
      <c r="P16" s="110"/>
    </row>
    <row r="17" ht="15.95" customHeight="1" spans="1:16">
      <c r="A17" s="103">
        <v>30201</v>
      </c>
      <c r="B17" s="103" t="s">
        <v>403</v>
      </c>
      <c r="C17" s="104">
        <v>2.04</v>
      </c>
      <c r="D17" s="104">
        <v>2.04</v>
      </c>
      <c r="E17" s="104">
        <v>2.04</v>
      </c>
      <c r="F17" s="106"/>
      <c r="G17" s="104"/>
      <c r="H17" s="118"/>
      <c r="I17" s="110"/>
      <c r="J17" s="110"/>
      <c r="K17" s="110"/>
      <c r="L17" s="110"/>
      <c r="M17" s="110"/>
      <c r="N17" s="110"/>
      <c r="O17" s="110"/>
      <c r="P17" s="110"/>
    </row>
    <row r="18" ht="15.95" customHeight="1" spans="1:16">
      <c r="A18" s="103">
        <v>30205</v>
      </c>
      <c r="B18" s="103" t="s">
        <v>404</v>
      </c>
      <c r="C18" s="104">
        <v>1</v>
      </c>
      <c r="D18" s="104">
        <v>1</v>
      </c>
      <c r="E18" s="104">
        <v>1</v>
      </c>
      <c r="F18" s="106"/>
      <c r="G18" s="104"/>
      <c r="H18" s="118"/>
      <c r="I18" s="110"/>
      <c r="J18" s="110"/>
      <c r="K18" s="110"/>
      <c r="L18" s="110"/>
      <c r="M18" s="110"/>
      <c r="N18" s="110"/>
      <c r="O18" s="110"/>
      <c r="P18" s="110"/>
    </row>
    <row r="19" ht="15.95" customHeight="1" spans="1:16">
      <c r="A19" s="103">
        <v>30206</v>
      </c>
      <c r="B19" s="103" t="s">
        <v>405</v>
      </c>
      <c r="C19" s="104">
        <v>6</v>
      </c>
      <c r="D19" s="104">
        <v>6</v>
      </c>
      <c r="E19" s="104">
        <v>6</v>
      </c>
      <c r="F19" s="106"/>
      <c r="G19" s="104"/>
      <c r="H19" s="118"/>
      <c r="I19" s="110"/>
      <c r="J19" s="110"/>
      <c r="K19" s="110"/>
      <c r="L19" s="110"/>
      <c r="M19" s="110"/>
      <c r="N19" s="110"/>
      <c r="O19" s="110"/>
      <c r="P19" s="110"/>
    </row>
    <row r="20" ht="15.95" customHeight="1" spans="1:16">
      <c r="A20" s="103">
        <v>30209</v>
      </c>
      <c r="B20" s="103" t="s">
        <v>406</v>
      </c>
      <c r="C20" s="104">
        <v>1.87</v>
      </c>
      <c r="D20" s="104">
        <v>1.87</v>
      </c>
      <c r="E20" s="104">
        <v>1.87</v>
      </c>
      <c r="F20" s="106"/>
      <c r="G20" s="104"/>
      <c r="H20" s="118"/>
      <c r="I20" s="110"/>
      <c r="J20" s="110"/>
      <c r="K20" s="110"/>
      <c r="L20" s="110"/>
      <c r="M20" s="110"/>
      <c r="N20" s="110"/>
      <c r="O20" s="110"/>
      <c r="P20" s="110"/>
    </row>
    <row r="21" ht="15.95" customHeight="1" spans="1:16">
      <c r="A21" s="103">
        <v>30211</v>
      </c>
      <c r="B21" s="103" t="s">
        <v>407</v>
      </c>
      <c r="C21" s="104">
        <v>8</v>
      </c>
      <c r="D21" s="104">
        <v>8</v>
      </c>
      <c r="E21" s="104">
        <v>8</v>
      </c>
      <c r="F21" s="106"/>
      <c r="G21" s="104"/>
      <c r="H21" s="118"/>
      <c r="I21" s="110"/>
      <c r="J21" s="110"/>
      <c r="K21" s="110"/>
      <c r="L21" s="110"/>
      <c r="M21" s="110"/>
      <c r="N21" s="110"/>
      <c r="O21" s="110"/>
      <c r="P21" s="110"/>
    </row>
    <row r="22" ht="15.95" customHeight="1" spans="1:16">
      <c r="A22" s="103">
        <v>30214</v>
      </c>
      <c r="B22" s="103" t="s">
        <v>408</v>
      </c>
      <c r="C22" s="104">
        <v>3</v>
      </c>
      <c r="D22" s="104">
        <v>3</v>
      </c>
      <c r="E22" s="104">
        <v>3</v>
      </c>
      <c r="F22" s="106"/>
      <c r="G22" s="104"/>
      <c r="H22" s="118"/>
      <c r="I22" s="110"/>
      <c r="J22" s="110"/>
      <c r="K22" s="110"/>
      <c r="L22" s="110"/>
      <c r="M22" s="110"/>
      <c r="N22" s="110"/>
      <c r="O22" s="110"/>
      <c r="P22" s="110"/>
    </row>
    <row r="23" ht="15.95" customHeight="1" spans="1:16">
      <c r="A23" s="103">
        <v>30215</v>
      </c>
      <c r="B23" s="103" t="s">
        <v>409</v>
      </c>
      <c r="C23" s="104">
        <v>0.46</v>
      </c>
      <c r="D23" s="104">
        <v>0.46</v>
      </c>
      <c r="E23" s="104">
        <v>0.46</v>
      </c>
      <c r="F23" s="106"/>
      <c r="G23" s="104"/>
      <c r="H23" s="118"/>
      <c r="I23" s="110"/>
      <c r="J23" s="110"/>
      <c r="K23" s="110"/>
      <c r="L23" s="110"/>
      <c r="M23" s="110"/>
      <c r="N23" s="110"/>
      <c r="O23" s="110"/>
      <c r="P23" s="110"/>
    </row>
    <row r="24" ht="15.95" customHeight="1" spans="1:16">
      <c r="A24" s="103">
        <v>30216</v>
      </c>
      <c r="B24" s="103" t="s">
        <v>410</v>
      </c>
      <c r="C24" s="104">
        <v>2</v>
      </c>
      <c r="D24" s="104">
        <v>2</v>
      </c>
      <c r="E24" s="104">
        <v>2</v>
      </c>
      <c r="F24" s="106"/>
      <c r="G24" s="104"/>
      <c r="H24" s="118"/>
      <c r="I24" s="110"/>
      <c r="J24" s="110"/>
      <c r="K24" s="110"/>
      <c r="L24" s="110"/>
      <c r="M24" s="110"/>
      <c r="N24" s="110"/>
      <c r="O24" s="110"/>
      <c r="P24" s="110"/>
    </row>
    <row r="25" ht="15.95" customHeight="1" spans="1:16">
      <c r="A25" s="103">
        <v>30217</v>
      </c>
      <c r="B25" s="103" t="s">
        <v>411</v>
      </c>
      <c r="C25" s="104">
        <v>2</v>
      </c>
      <c r="D25" s="104">
        <v>2</v>
      </c>
      <c r="E25" s="104">
        <v>2</v>
      </c>
      <c r="F25" s="106"/>
      <c r="G25" s="104"/>
      <c r="H25" s="118"/>
      <c r="I25" s="110"/>
      <c r="J25" s="110"/>
      <c r="K25" s="110"/>
      <c r="L25" s="110"/>
      <c r="M25" s="110"/>
      <c r="N25" s="110"/>
      <c r="O25" s="110"/>
      <c r="P25" s="110"/>
    </row>
    <row r="26" ht="15.95" customHeight="1" spans="1:16">
      <c r="A26" s="103">
        <v>30224</v>
      </c>
      <c r="B26" s="103" t="s">
        <v>412</v>
      </c>
      <c r="C26" s="104">
        <v>1.54</v>
      </c>
      <c r="D26" s="104">
        <v>1.54</v>
      </c>
      <c r="E26" s="104">
        <v>1.54</v>
      </c>
      <c r="F26" s="106"/>
      <c r="G26" s="104"/>
      <c r="H26" s="118"/>
      <c r="I26" s="110"/>
      <c r="J26" s="110"/>
      <c r="K26" s="110"/>
      <c r="L26" s="110"/>
      <c r="M26" s="110"/>
      <c r="N26" s="110"/>
      <c r="O26" s="110"/>
      <c r="P26" s="110"/>
    </row>
    <row r="27" ht="15.95" customHeight="1" spans="1:16">
      <c r="A27" s="103">
        <v>30226</v>
      </c>
      <c r="B27" s="103" t="s">
        <v>413</v>
      </c>
      <c r="C27" s="104">
        <v>1</v>
      </c>
      <c r="D27" s="104">
        <v>1</v>
      </c>
      <c r="E27" s="104">
        <v>1</v>
      </c>
      <c r="F27" s="106"/>
      <c r="G27" s="104"/>
      <c r="H27" s="118"/>
      <c r="I27" s="110"/>
      <c r="J27" s="110"/>
      <c r="K27" s="110"/>
      <c r="L27" s="110"/>
      <c r="M27" s="110"/>
      <c r="N27" s="110"/>
      <c r="O27" s="110"/>
      <c r="P27" s="110"/>
    </row>
    <row r="28" ht="15.95" customHeight="1" spans="1:16">
      <c r="A28" s="103">
        <v>30228</v>
      </c>
      <c r="B28" s="103" t="s">
        <v>414</v>
      </c>
      <c r="C28" s="104">
        <v>5.28</v>
      </c>
      <c r="D28" s="104">
        <v>5.28</v>
      </c>
      <c r="E28" s="104">
        <v>5.28</v>
      </c>
      <c r="F28" s="106"/>
      <c r="G28" s="104"/>
      <c r="H28" s="118"/>
      <c r="I28" s="110"/>
      <c r="J28" s="110"/>
      <c r="K28" s="110"/>
      <c r="L28" s="110"/>
      <c r="M28" s="110"/>
      <c r="N28" s="110"/>
      <c r="O28" s="110"/>
      <c r="P28" s="110"/>
    </row>
    <row r="29" ht="15.95" customHeight="1" spans="1:16">
      <c r="A29" s="103">
        <v>30229</v>
      </c>
      <c r="B29" s="103" t="s">
        <v>415</v>
      </c>
      <c r="C29" s="104">
        <v>2.04</v>
      </c>
      <c r="D29" s="104">
        <v>2.04</v>
      </c>
      <c r="E29" s="104">
        <v>2.04</v>
      </c>
      <c r="F29" s="106"/>
      <c r="G29" s="104"/>
      <c r="H29" s="118"/>
      <c r="I29" s="110"/>
      <c r="J29" s="110"/>
      <c r="K29" s="110"/>
      <c r="L29" s="110"/>
      <c r="M29" s="110"/>
      <c r="N29" s="110"/>
      <c r="O29" s="110"/>
      <c r="P29" s="110"/>
    </row>
    <row r="30" ht="15.95" customHeight="1" spans="1:16">
      <c r="A30" s="103">
        <v>30239</v>
      </c>
      <c r="B30" s="103" t="s">
        <v>416</v>
      </c>
      <c r="C30" s="104">
        <v>8.22</v>
      </c>
      <c r="D30" s="104">
        <v>8.22</v>
      </c>
      <c r="E30" s="104">
        <v>8.22</v>
      </c>
      <c r="F30" s="106"/>
      <c r="G30" s="104"/>
      <c r="H30" s="118"/>
      <c r="I30" s="110"/>
      <c r="J30" s="110"/>
      <c r="K30" s="110"/>
      <c r="L30" s="110"/>
      <c r="M30" s="110"/>
      <c r="N30" s="110"/>
      <c r="O30" s="110"/>
      <c r="P30" s="110"/>
    </row>
    <row r="31" ht="15.95" customHeight="1" spans="1:16">
      <c r="A31" s="103">
        <v>30231</v>
      </c>
      <c r="B31" s="103" t="s">
        <v>417</v>
      </c>
      <c r="C31" s="104">
        <v>12</v>
      </c>
      <c r="D31" s="104">
        <v>12</v>
      </c>
      <c r="E31" s="104">
        <v>12</v>
      </c>
      <c r="F31" s="106"/>
      <c r="G31" s="104"/>
      <c r="H31" s="118"/>
      <c r="I31" s="110"/>
      <c r="J31" s="110"/>
      <c r="K31" s="110"/>
      <c r="L31" s="110"/>
      <c r="M31" s="110"/>
      <c r="N31" s="110"/>
      <c r="O31" s="110"/>
      <c r="P31" s="110"/>
    </row>
    <row r="32" ht="15.95" customHeight="1" spans="1:16">
      <c r="A32" s="103">
        <v>30299</v>
      </c>
      <c r="B32" s="103" t="s">
        <v>418</v>
      </c>
      <c r="C32" s="104">
        <v>0.88</v>
      </c>
      <c r="D32" s="104">
        <v>0.88</v>
      </c>
      <c r="E32" s="104">
        <v>0.88</v>
      </c>
      <c r="F32" s="106"/>
      <c r="G32" s="104"/>
      <c r="H32" s="118"/>
      <c r="I32" s="110"/>
      <c r="J32" s="110"/>
      <c r="K32" s="110"/>
      <c r="L32" s="110"/>
      <c r="M32" s="110"/>
      <c r="N32" s="110"/>
      <c r="O32" s="110"/>
      <c r="P32" s="110"/>
    </row>
    <row r="33" ht="15.95" customHeight="1" spans="1:16">
      <c r="A33" s="103">
        <v>30302</v>
      </c>
      <c r="B33" s="103" t="s">
        <v>419</v>
      </c>
      <c r="C33" s="104">
        <v>30.82</v>
      </c>
      <c r="D33" s="104">
        <v>30.82</v>
      </c>
      <c r="E33" s="104">
        <v>30.82</v>
      </c>
      <c r="F33" s="106"/>
      <c r="G33" s="104"/>
      <c r="H33" s="118"/>
      <c r="I33" s="110"/>
      <c r="J33" s="110"/>
      <c r="K33" s="110"/>
      <c r="L33" s="110"/>
      <c r="M33" s="110"/>
      <c r="N33" s="110"/>
      <c r="O33" s="110"/>
      <c r="P33" s="110"/>
    </row>
    <row r="34" ht="15.95" customHeight="1" spans="1:16">
      <c r="A34" s="103">
        <v>30305</v>
      </c>
      <c r="B34" s="103" t="s">
        <v>420</v>
      </c>
      <c r="C34" s="104">
        <v>10.5</v>
      </c>
      <c r="D34" s="104">
        <v>10.5</v>
      </c>
      <c r="E34" s="104">
        <v>10.5</v>
      </c>
      <c r="F34" s="106"/>
      <c r="G34" s="104"/>
      <c r="H34" s="118"/>
      <c r="I34" s="110"/>
      <c r="J34" s="110"/>
      <c r="K34" s="110"/>
      <c r="L34" s="110"/>
      <c r="M34" s="110"/>
      <c r="N34" s="110"/>
      <c r="O34" s="110"/>
      <c r="P34" s="110"/>
    </row>
    <row r="35" ht="15.95" customHeight="1" spans="1:16">
      <c r="A35" s="103">
        <v>31002</v>
      </c>
      <c r="B35" s="103" t="s">
        <v>421</v>
      </c>
      <c r="C35" s="104">
        <v>0.5</v>
      </c>
      <c r="D35" s="104">
        <v>0.5</v>
      </c>
      <c r="E35" s="104">
        <v>0.5</v>
      </c>
      <c r="F35" s="106"/>
      <c r="G35" s="104"/>
      <c r="H35" s="118"/>
      <c r="I35" s="110"/>
      <c r="J35" s="110"/>
      <c r="K35" s="110"/>
      <c r="L35" s="110"/>
      <c r="M35" s="110"/>
      <c r="N35" s="110"/>
      <c r="O35" s="110"/>
      <c r="P35" s="110"/>
    </row>
    <row r="36" s="90" customFormat="1" ht="15.95" customHeight="1" spans="1:16">
      <c r="A36" s="111" t="s">
        <v>72</v>
      </c>
      <c r="B36" s="111"/>
      <c r="C36" s="128">
        <f>SUM(C7:C35)</f>
        <v>775.18</v>
      </c>
      <c r="D36" s="128">
        <f>SUM(D7:D35)</f>
        <v>775.18</v>
      </c>
      <c r="E36" s="128">
        <f>SUM(E7:E35)</f>
        <v>775.18</v>
      </c>
      <c r="F36" s="113"/>
      <c r="G36" s="112"/>
      <c r="H36" s="121"/>
      <c r="I36" s="122"/>
      <c r="J36" s="122"/>
      <c r="K36" s="122"/>
      <c r="L36" s="122"/>
      <c r="M36" s="122"/>
      <c r="N36" s="122"/>
      <c r="O36" s="122"/>
      <c r="P36" s="122"/>
    </row>
    <row r="37" ht="15.95" customHeight="1" spans="1:8">
      <c r="A37" s="114"/>
      <c r="B37" s="114"/>
      <c r="C37" s="129"/>
      <c r="D37" s="114"/>
      <c r="E37" s="116"/>
      <c r="F37" s="115"/>
      <c r="G37" s="114"/>
      <c r="H37" s="124"/>
    </row>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sheetData>
  <mergeCells count="10">
    <mergeCell ref="A2:P2"/>
    <mergeCell ref="A4:B4"/>
    <mergeCell ref="D4:G4"/>
    <mergeCell ref="I4:N4"/>
    <mergeCell ref="A6:B6"/>
    <mergeCell ref="A36:B36"/>
    <mergeCell ref="C4:C5"/>
    <mergeCell ref="H4:H5"/>
    <mergeCell ref="O4:O5"/>
    <mergeCell ref="P4:P5"/>
  </mergeCells>
  <printOptions horizontalCentered="1"/>
  <pageMargins left="0" right="0.0388888888888889" top="0.208333333333333" bottom="0.200694444444444" header="0.507638888888889" footer="0.507638888888889"/>
  <pageSetup paperSize="9" scale="56" orientation="landscape" horizontalDpi="600" verticalDpi="6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4"/>
  <sheetViews>
    <sheetView workbookViewId="0">
      <selection activeCell="D8" sqref="D8:D9"/>
    </sheetView>
  </sheetViews>
  <sheetFormatPr defaultColWidth="9.33333333333333" defaultRowHeight="12.75"/>
  <cols>
    <col min="1" max="1" width="52.1666666666667" customWidth="1"/>
    <col min="2" max="2" width="11.5" customWidth="1"/>
    <col min="3" max="3" width="38.8333333333333" customWidth="1"/>
    <col min="4" max="4" width="17.6666666666667" style="91" customWidth="1"/>
    <col min="5" max="5" width="17" customWidth="1"/>
    <col min="6" max="6" width="17.5" customWidth="1"/>
    <col min="7" max="7" width="13.2" style="91" customWidth="1"/>
    <col min="8" max="8" width="13.6222222222222" customWidth="1"/>
    <col min="9" max="9" width="16.6666666666667" style="92" hidden="1" customWidth="1"/>
    <col min="10" max="10" width="20.6666666666667" hidden="1" customWidth="1"/>
    <col min="11" max="11" width="15.8333333333333" hidden="1" customWidth="1"/>
    <col min="12" max="12" width="23.6666666666667" hidden="1" customWidth="1"/>
    <col min="13" max="13" width="18.3333333333333" hidden="1" customWidth="1"/>
    <col min="14" max="14" width="23.1666666666667" hidden="1" customWidth="1"/>
    <col min="15" max="15" width="15.1666666666667" customWidth="1"/>
    <col min="16" max="16" width="11.3333333333333" customWidth="1"/>
    <col min="17" max="17" width="11.1888888888889" customWidth="1"/>
  </cols>
  <sheetData>
    <row r="1" s="88" customFormat="1" ht="14.25" spans="1:7">
      <c r="A1" s="93" t="s">
        <v>422</v>
      </c>
      <c r="C1" s="93"/>
      <c r="D1" s="93" t="s">
        <v>422</v>
      </c>
      <c r="E1"/>
      <c r="F1"/>
      <c r="G1"/>
    </row>
    <row r="2" ht="21" spans="1:17">
      <c r="A2" s="94" t="s">
        <v>423</v>
      </c>
      <c r="B2" s="94"/>
      <c r="C2" s="94"/>
      <c r="D2" s="94"/>
      <c r="E2" s="94"/>
      <c r="F2" s="94"/>
      <c r="G2" s="94"/>
      <c r="H2" s="94"/>
      <c r="I2" s="94"/>
      <c r="J2" s="94"/>
      <c r="K2" s="94"/>
      <c r="L2" s="94"/>
      <c r="M2" s="94"/>
      <c r="N2" s="94"/>
      <c r="O2" s="94"/>
      <c r="P2" s="94"/>
      <c r="Q2" s="94"/>
    </row>
    <row r="3" ht="23.1" customHeight="1" spans="2:17">
      <c r="B3" s="95"/>
      <c r="C3" s="95"/>
      <c r="D3" s="96"/>
      <c r="E3" s="95"/>
      <c r="F3" s="95"/>
      <c r="G3" s="97"/>
      <c r="H3" s="98"/>
      <c r="I3" s="117"/>
      <c r="P3" s="117"/>
      <c r="Q3" s="117" t="s">
        <v>2</v>
      </c>
    </row>
    <row r="4" s="89" customFormat="1" ht="15.95" customHeight="1" spans="1:17">
      <c r="A4" s="99" t="s">
        <v>424</v>
      </c>
      <c r="B4" s="100" t="s">
        <v>389</v>
      </c>
      <c r="C4" s="100"/>
      <c r="D4" s="100" t="s">
        <v>72</v>
      </c>
      <c r="E4" s="100" t="s">
        <v>390</v>
      </c>
      <c r="F4" s="100"/>
      <c r="G4" s="100"/>
      <c r="H4" s="100"/>
      <c r="I4" s="100" t="s">
        <v>84</v>
      </c>
      <c r="J4" s="99" t="s">
        <v>391</v>
      </c>
      <c r="K4" s="99"/>
      <c r="L4" s="99"/>
      <c r="M4" s="99"/>
      <c r="N4" s="99"/>
      <c r="O4" s="99"/>
      <c r="P4" s="99" t="s">
        <v>50</v>
      </c>
      <c r="Q4" s="99" t="s">
        <v>5</v>
      </c>
    </row>
    <row r="5" s="89" customFormat="1" ht="15.95" customHeight="1" spans="1:17">
      <c r="A5" s="99"/>
      <c r="B5" s="101" t="s">
        <v>199</v>
      </c>
      <c r="C5" s="101" t="s">
        <v>77</v>
      </c>
      <c r="D5" s="100"/>
      <c r="E5" s="101" t="s">
        <v>63</v>
      </c>
      <c r="F5" s="102" t="s">
        <v>81</v>
      </c>
      <c r="G5" s="101" t="s">
        <v>82</v>
      </c>
      <c r="H5" s="101" t="s">
        <v>83</v>
      </c>
      <c r="I5" s="100"/>
      <c r="J5" s="99" t="s">
        <v>63</v>
      </c>
      <c r="K5" s="99" t="s">
        <v>64</v>
      </c>
      <c r="L5" s="99" t="s">
        <v>65</v>
      </c>
      <c r="M5" s="99" t="s">
        <v>66</v>
      </c>
      <c r="N5" s="99" t="s">
        <v>67</v>
      </c>
      <c r="O5" s="99" t="s">
        <v>68</v>
      </c>
      <c r="P5" s="99"/>
      <c r="Q5" s="99"/>
    </row>
    <row r="6" s="89" customFormat="1" ht="15.95" customHeight="1" spans="1:17">
      <c r="A6" s="100" t="s">
        <v>69</v>
      </c>
      <c r="B6" s="100"/>
      <c r="C6" s="100"/>
      <c r="D6" s="101" t="s">
        <v>392</v>
      </c>
      <c r="E6" s="101" t="s">
        <v>372</v>
      </c>
      <c r="F6" s="101">
        <v>3</v>
      </c>
      <c r="G6" s="101">
        <v>4</v>
      </c>
      <c r="H6" s="101">
        <v>5</v>
      </c>
      <c r="I6" s="101">
        <v>6</v>
      </c>
      <c r="J6" s="101" t="s">
        <v>393</v>
      </c>
      <c r="K6" s="101">
        <v>8</v>
      </c>
      <c r="L6" s="101">
        <v>9</v>
      </c>
      <c r="M6" s="101">
        <v>10</v>
      </c>
      <c r="N6" s="101">
        <v>11</v>
      </c>
      <c r="O6" s="101">
        <v>12</v>
      </c>
      <c r="P6" s="101">
        <v>13</v>
      </c>
      <c r="Q6" s="101">
        <v>14</v>
      </c>
    </row>
    <row r="7" s="89" customFormat="1" ht="15.95" customHeight="1" spans="1:17">
      <c r="A7" s="100"/>
      <c r="B7" s="100"/>
      <c r="C7" s="100"/>
      <c r="D7" s="101"/>
      <c r="E7" s="101"/>
      <c r="F7" s="101"/>
      <c r="G7" s="101"/>
      <c r="H7" s="101"/>
      <c r="I7" s="101"/>
      <c r="J7" s="100"/>
      <c r="K7" s="100"/>
      <c r="L7" s="100"/>
      <c r="M7" s="100"/>
      <c r="N7" s="100"/>
      <c r="O7" s="100"/>
      <c r="P7" s="101"/>
      <c r="Q7" s="100"/>
    </row>
    <row r="8" ht="15.95" customHeight="1" spans="1:17">
      <c r="A8" s="103" t="s">
        <v>425</v>
      </c>
      <c r="B8" s="103">
        <v>2240106</v>
      </c>
      <c r="C8" s="103" t="s">
        <v>132</v>
      </c>
      <c r="D8" s="104">
        <f t="shared" ref="D8:D15" si="0">E8+P8</f>
        <v>44.46</v>
      </c>
      <c r="E8" s="104">
        <v>20</v>
      </c>
      <c r="F8" s="105">
        <v>20</v>
      </c>
      <c r="G8" s="106"/>
      <c r="H8" s="104"/>
      <c r="I8" s="118"/>
      <c r="J8" s="110"/>
      <c r="K8" s="110"/>
      <c r="L8" s="110"/>
      <c r="M8" s="110"/>
      <c r="N8" s="110"/>
      <c r="O8" s="110"/>
      <c r="P8" s="119">
        <v>24.46</v>
      </c>
      <c r="Q8" s="110"/>
    </row>
    <row r="9" ht="15.95" customHeight="1" spans="1:17">
      <c r="A9" s="107" t="s">
        <v>426</v>
      </c>
      <c r="B9" s="103">
        <v>2240108</v>
      </c>
      <c r="C9" s="103" t="s">
        <v>134</v>
      </c>
      <c r="D9" s="104">
        <f t="shared" si="0"/>
        <v>143.03</v>
      </c>
      <c r="E9" s="104">
        <v>129</v>
      </c>
      <c r="F9" s="105">
        <v>129</v>
      </c>
      <c r="G9" s="106"/>
      <c r="H9" s="104"/>
      <c r="I9" s="118"/>
      <c r="J9" s="110"/>
      <c r="K9" s="110"/>
      <c r="L9" s="110"/>
      <c r="M9" s="110"/>
      <c r="N9" s="110"/>
      <c r="O9" s="110"/>
      <c r="P9" s="119">
        <v>14.03</v>
      </c>
      <c r="Q9" s="110"/>
    </row>
    <row r="10" ht="15.95" customHeight="1" spans="1:17">
      <c r="A10" s="107" t="s">
        <v>427</v>
      </c>
      <c r="B10" s="103">
        <v>2240703</v>
      </c>
      <c r="C10" s="103" t="s">
        <v>140</v>
      </c>
      <c r="D10" s="104">
        <f t="shared" si="0"/>
        <v>1.8</v>
      </c>
      <c r="E10" s="104"/>
      <c r="F10" s="108"/>
      <c r="G10" s="106"/>
      <c r="H10" s="104"/>
      <c r="I10" s="118"/>
      <c r="J10" s="110"/>
      <c r="K10" s="110"/>
      <c r="L10" s="110"/>
      <c r="M10" s="110"/>
      <c r="N10" s="110"/>
      <c r="O10" s="110"/>
      <c r="P10" s="119">
        <v>1.8</v>
      </c>
      <c r="Q10" s="110"/>
    </row>
    <row r="11" ht="15.95" customHeight="1" spans="1:17">
      <c r="A11" s="109" t="s">
        <v>428</v>
      </c>
      <c r="B11" s="103">
        <v>2240703</v>
      </c>
      <c r="C11" s="103" t="s">
        <v>140</v>
      </c>
      <c r="D11" s="104">
        <f t="shared" si="0"/>
        <v>182</v>
      </c>
      <c r="E11" s="104"/>
      <c r="F11" s="108"/>
      <c r="G11" s="106"/>
      <c r="H11" s="104"/>
      <c r="I11" s="118"/>
      <c r="J11" s="110"/>
      <c r="K11" s="110"/>
      <c r="L11" s="110"/>
      <c r="M11" s="110"/>
      <c r="N11" s="110"/>
      <c r="O11" s="110"/>
      <c r="P11" s="119">
        <v>182</v>
      </c>
      <c r="Q11" s="110"/>
    </row>
    <row r="12" ht="15.95" customHeight="1" spans="1:17">
      <c r="A12" s="109" t="s">
        <v>429</v>
      </c>
      <c r="B12" s="103">
        <v>2240703</v>
      </c>
      <c r="C12" s="103" t="s">
        <v>140</v>
      </c>
      <c r="D12" s="104">
        <f t="shared" si="0"/>
        <v>34</v>
      </c>
      <c r="E12" s="104"/>
      <c r="F12" s="108"/>
      <c r="G12" s="106"/>
      <c r="H12" s="104"/>
      <c r="I12" s="118"/>
      <c r="J12" s="110"/>
      <c r="K12" s="110"/>
      <c r="L12" s="110"/>
      <c r="M12" s="110"/>
      <c r="N12" s="110"/>
      <c r="O12" s="110"/>
      <c r="P12" s="119">
        <v>34</v>
      </c>
      <c r="Q12" s="110"/>
    </row>
    <row r="13" ht="15.95" customHeight="1" spans="1:17">
      <c r="A13" s="109" t="s">
        <v>430</v>
      </c>
      <c r="B13" s="103">
        <v>2240703</v>
      </c>
      <c r="C13" s="103" t="s">
        <v>140</v>
      </c>
      <c r="D13" s="104">
        <f t="shared" si="0"/>
        <v>9.14</v>
      </c>
      <c r="E13" s="104"/>
      <c r="F13" s="108"/>
      <c r="G13" s="106"/>
      <c r="H13" s="104"/>
      <c r="I13" s="118"/>
      <c r="J13" s="110"/>
      <c r="K13" s="110"/>
      <c r="L13" s="110"/>
      <c r="M13" s="110"/>
      <c r="N13" s="110"/>
      <c r="O13" s="110"/>
      <c r="P13" s="119">
        <v>9.14</v>
      </c>
      <c r="Q13" s="110"/>
    </row>
    <row r="14" ht="15.95" customHeight="1" spans="1:17">
      <c r="A14" s="107" t="s">
        <v>431</v>
      </c>
      <c r="B14" s="103">
        <v>2240703</v>
      </c>
      <c r="C14" s="103" t="s">
        <v>140</v>
      </c>
      <c r="D14" s="104">
        <f t="shared" si="0"/>
        <v>31.4</v>
      </c>
      <c r="E14" s="104"/>
      <c r="F14" s="108"/>
      <c r="G14" s="106"/>
      <c r="H14" s="104"/>
      <c r="I14" s="118"/>
      <c r="J14" s="110"/>
      <c r="K14" s="110"/>
      <c r="L14" s="110"/>
      <c r="M14" s="110"/>
      <c r="N14" s="110"/>
      <c r="O14" s="110"/>
      <c r="P14" s="119">
        <v>31.4</v>
      </c>
      <c r="Q14" s="110"/>
    </row>
    <row r="15" ht="15.95" customHeight="1" spans="1:17">
      <c r="A15" s="107" t="s">
        <v>432</v>
      </c>
      <c r="B15" s="103">
        <v>2240799</v>
      </c>
      <c r="C15" s="103" t="s">
        <v>142</v>
      </c>
      <c r="D15" s="104">
        <f t="shared" si="0"/>
        <v>36.06</v>
      </c>
      <c r="E15" s="104"/>
      <c r="F15" s="108"/>
      <c r="G15" s="106"/>
      <c r="H15" s="104"/>
      <c r="I15" s="118"/>
      <c r="J15" s="110"/>
      <c r="K15" s="110"/>
      <c r="L15" s="110"/>
      <c r="M15" s="110"/>
      <c r="N15" s="110"/>
      <c r="O15" s="110"/>
      <c r="P15" s="119">
        <v>36.06</v>
      </c>
      <c r="Q15" s="110"/>
    </row>
    <row r="16" ht="15.95" customHeight="1" spans="1:17">
      <c r="A16" s="107" t="s">
        <v>433</v>
      </c>
      <c r="B16" s="103">
        <v>2240703</v>
      </c>
      <c r="C16" s="103" t="s">
        <v>140</v>
      </c>
      <c r="D16" s="104">
        <f t="shared" ref="D16:D21" si="1">E16+P16</f>
        <v>8</v>
      </c>
      <c r="E16" s="104"/>
      <c r="F16" s="108"/>
      <c r="G16" s="106"/>
      <c r="H16" s="104"/>
      <c r="I16" s="118"/>
      <c r="J16" s="110"/>
      <c r="K16" s="110"/>
      <c r="L16" s="110"/>
      <c r="M16" s="110"/>
      <c r="N16" s="110"/>
      <c r="O16" s="110"/>
      <c r="P16" s="119">
        <v>8</v>
      </c>
      <c r="Q16" s="110"/>
    </row>
    <row r="17" ht="15.95" customHeight="1" spans="1:17">
      <c r="A17" s="107" t="s">
        <v>434</v>
      </c>
      <c r="B17" s="103">
        <v>2240199</v>
      </c>
      <c r="C17" s="103" t="s">
        <v>136</v>
      </c>
      <c r="D17" s="104">
        <f t="shared" si="1"/>
        <v>50</v>
      </c>
      <c r="E17" s="104">
        <v>50</v>
      </c>
      <c r="F17" s="105">
        <v>50</v>
      </c>
      <c r="G17" s="106"/>
      <c r="H17" s="104"/>
      <c r="I17" s="118"/>
      <c r="J17" s="110"/>
      <c r="K17" s="110"/>
      <c r="L17" s="110"/>
      <c r="M17" s="110"/>
      <c r="N17" s="110"/>
      <c r="O17" s="110"/>
      <c r="P17" s="110"/>
      <c r="Q17" s="110"/>
    </row>
    <row r="18" ht="15.95" customHeight="1" spans="1:17">
      <c r="A18" s="107" t="s">
        <v>435</v>
      </c>
      <c r="B18" s="103">
        <v>2240101</v>
      </c>
      <c r="C18" s="103" t="s">
        <v>130</v>
      </c>
      <c r="D18" s="104">
        <f t="shared" si="1"/>
        <v>5.8</v>
      </c>
      <c r="E18" s="104">
        <v>5.8</v>
      </c>
      <c r="F18" s="104">
        <v>5.8</v>
      </c>
      <c r="G18" s="106"/>
      <c r="H18" s="104"/>
      <c r="I18" s="118"/>
      <c r="J18" s="110"/>
      <c r="K18" s="110"/>
      <c r="L18" s="110"/>
      <c r="M18" s="110"/>
      <c r="N18" s="110"/>
      <c r="O18" s="110"/>
      <c r="P18" s="110"/>
      <c r="Q18" s="110"/>
    </row>
    <row r="19" ht="15.95" customHeight="1" spans="1:17">
      <c r="A19" s="107"/>
      <c r="B19" s="103"/>
      <c r="C19" s="103"/>
      <c r="D19" s="104"/>
      <c r="E19" s="104"/>
      <c r="F19" s="104"/>
      <c r="G19" s="106"/>
      <c r="H19" s="104"/>
      <c r="I19" s="118"/>
      <c r="J19" s="110"/>
      <c r="K19" s="110"/>
      <c r="L19" s="110"/>
      <c r="M19" s="110"/>
      <c r="N19" s="110"/>
      <c r="O19" s="120"/>
      <c r="P19" s="110"/>
      <c r="Q19" s="110"/>
    </row>
    <row r="20" ht="15.95" customHeight="1" spans="1:17">
      <c r="A20" s="110"/>
      <c r="B20" s="104"/>
      <c r="C20" s="104"/>
      <c r="D20" s="106"/>
      <c r="E20" s="104"/>
      <c r="F20" s="108"/>
      <c r="G20" s="106"/>
      <c r="H20" s="104"/>
      <c r="I20" s="118"/>
      <c r="J20" s="110"/>
      <c r="K20" s="110"/>
      <c r="L20" s="110"/>
      <c r="M20" s="110"/>
      <c r="N20" s="110"/>
      <c r="O20" s="120"/>
      <c r="P20" s="110"/>
      <c r="Q20" s="110"/>
    </row>
    <row r="21" s="90" customFormat="1" ht="15.95" customHeight="1" spans="1:17">
      <c r="A21" s="111" t="s">
        <v>72</v>
      </c>
      <c r="B21" s="111"/>
      <c r="C21" s="111"/>
      <c r="D21" s="104">
        <f t="shared" si="1"/>
        <v>545.69</v>
      </c>
      <c r="E21" s="112">
        <v>204.8</v>
      </c>
      <c r="F21" s="112">
        <v>204.8</v>
      </c>
      <c r="G21" s="113"/>
      <c r="H21" s="112"/>
      <c r="I21" s="121"/>
      <c r="J21" s="122"/>
      <c r="K21" s="122"/>
      <c r="L21" s="122"/>
      <c r="M21" s="122"/>
      <c r="N21" s="122"/>
      <c r="O21" s="123"/>
      <c r="P21" s="122">
        <v>340.89</v>
      </c>
      <c r="Q21" s="122"/>
    </row>
    <row r="22" ht="15.95" customHeight="1" spans="2:9">
      <c r="B22" s="114"/>
      <c r="C22" s="114"/>
      <c r="D22" s="115"/>
      <c r="E22" s="114"/>
      <c r="F22" s="116"/>
      <c r="G22" s="115"/>
      <c r="H22" s="114"/>
      <c r="I22" s="124"/>
    </row>
    <row r="23" ht="15.95" customHeight="1"/>
    <row r="24" ht="15.95" customHeight="1"/>
    <row r="25" ht="15.95" customHeight="1"/>
    <row r="26" ht="15.95" customHeight="1"/>
    <row r="27" ht="15.95" customHeight="1"/>
    <row r="28" ht="15.95" customHeight="1"/>
    <row r="29" ht="15.95" customHeight="1"/>
    <row r="30" ht="15.95" customHeight="1"/>
    <row r="31" ht="15.95" customHeight="1"/>
    <row r="32"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sheetData>
  <mergeCells count="11">
    <mergeCell ref="A2:Q2"/>
    <mergeCell ref="B4:C4"/>
    <mergeCell ref="E4:H4"/>
    <mergeCell ref="J4:O4"/>
    <mergeCell ref="A6:C6"/>
    <mergeCell ref="A21:C21"/>
    <mergeCell ref="A4:A5"/>
    <mergeCell ref="D4:D5"/>
    <mergeCell ref="I4:I5"/>
    <mergeCell ref="P4:P5"/>
    <mergeCell ref="Q4:Q5"/>
  </mergeCells>
  <printOptions horizontalCentered="1"/>
  <pageMargins left="0" right="0" top="0.208333333333333" bottom="0.200694444444444" header="0.507638888888889" footer="0.507638888888889"/>
  <pageSetup paperSize="9" scale="75" orientation="landscape" horizontalDpi="600" vertic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zoomScaleSheetLayoutView="60" topLeftCell="A11" workbookViewId="0">
      <selection activeCell="B7" sqref="B7"/>
    </sheetView>
  </sheetViews>
  <sheetFormatPr defaultColWidth="12" defaultRowHeight="14.25" outlineLevelCol="3"/>
  <cols>
    <col min="1" max="1" width="39.3333333333333" style="75" customWidth="1"/>
    <col min="2" max="2" width="23.6666666666667" style="75" customWidth="1"/>
    <col min="3" max="3" width="18.6666666666667" style="75" customWidth="1"/>
    <col min="4" max="4" width="12" style="75"/>
  </cols>
  <sheetData>
    <row r="1" ht="30" customHeight="1" spans="1:1">
      <c r="A1" s="76" t="s">
        <v>436</v>
      </c>
    </row>
    <row r="2" ht="31.5" customHeight="1" spans="1:4">
      <c r="A2" s="77" t="s">
        <v>437</v>
      </c>
      <c r="B2" s="77"/>
      <c r="C2" s="77"/>
      <c r="D2" s="77"/>
    </row>
    <row r="3" ht="21.75" customHeight="1" spans="1:4">
      <c r="A3" s="78"/>
      <c r="B3" s="78"/>
      <c r="C3" s="79" t="s">
        <v>2</v>
      </c>
      <c r="D3" s="79"/>
    </row>
    <row r="4" s="74" customFormat="1" ht="30.95" customHeight="1" spans="1:4">
      <c r="A4" s="80" t="s">
        <v>438</v>
      </c>
      <c r="B4" s="80" t="s">
        <v>439</v>
      </c>
      <c r="C4" s="80" t="s">
        <v>440</v>
      </c>
      <c r="D4" s="81" t="s">
        <v>5</v>
      </c>
    </row>
    <row r="5" ht="21.75" customHeight="1" spans="1:4">
      <c r="A5" s="82" t="s">
        <v>441</v>
      </c>
      <c r="B5" s="83">
        <f>SUM(B6:B7,B23:B25,B27)</f>
        <v>2050.55</v>
      </c>
      <c r="C5" s="83">
        <v>1989.28</v>
      </c>
      <c r="D5" s="84"/>
    </row>
    <row r="6" ht="21.75" customHeight="1" spans="1:4">
      <c r="A6" s="85" t="s">
        <v>442</v>
      </c>
      <c r="B6" s="83"/>
      <c r="C6" s="83">
        <v>1318.42</v>
      </c>
      <c r="D6" s="84"/>
    </row>
    <row r="7" ht="21.75" customHeight="1" spans="1:4">
      <c r="A7" s="85" t="s">
        <v>443</v>
      </c>
      <c r="B7" s="83">
        <f>SUM(B8,B12,B18,B21)</f>
        <v>2050.55</v>
      </c>
      <c r="C7" s="83">
        <v>466.95</v>
      </c>
      <c r="D7" s="84"/>
    </row>
    <row r="8" ht="21.75" customHeight="1" spans="1:4">
      <c r="A8" s="85" t="s">
        <v>444</v>
      </c>
      <c r="B8" s="83">
        <v>1294.55</v>
      </c>
      <c r="C8" s="83">
        <v>109.21</v>
      </c>
      <c r="D8" s="84"/>
    </row>
    <row r="9" ht="21.75" customHeight="1" spans="1:4">
      <c r="A9" s="85" t="s">
        <v>445</v>
      </c>
      <c r="B9" s="83">
        <v>833.55</v>
      </c>
      <c r="C9" s="83">
        <v>80</v>
      </c>
      <c r="D9" s="84"/>
    </row>
    <row r="10" ht="21.75" customHeight="1" spans="1:4">
      <c r="A10" s="85" t="s">
        <v>446</v>
      </c>
      <c r="B10" s="83">
        <v>461</v>
      </c>
      <c r="C10" s="83">
        <v>29.21</v>
      </c>
      <c r="D10" s="84"/>
    </row>
    <row r="11" ht="21.75" customHeight="1" spans="1:4">
      <c r="A11" s="85" t="s">
        <v>447</v>
      </c>
      <c r="B11" s="83"/>
      <c r="C11" s="83"/>
      <c r="D11" s="84"/>
    </row>
    <row r="12" ht="21.75" customHeight="1" spans="1:4">
      <c r="A12" s="85" t="s">
        <v>448</v>
      </c>
      <c r="B12" s="83">
        <f>SUM(B13:B17)</f>
        <v>7</v>
      </c>
      <c r="C12" s="83">
        <f>SUM(C13:C17)</f>
        <v>118.58</v>
      </c>
      <c r="D12" s="84"/>
    </row>
    <row r="13" ht="21.75" customHeight="1" spans="1:4">
      <c r="A13" s="85" t="s">
        <v>449</v>
      </c>
      <c r="B13" s="83">
        <v>3</v>
      </c>
      <c r="C13" s="83">
        <v>32.85</v>
      </c>
      <c r="D13" s="84"/>
    </row>
    <row r="14" ht="21.75" customHeight="1" spans="1:4">
      <c r="A14" s="85" t="s">
        <v>450</v>
      </c>
      <c r="B14" s="83">
        <v>1</v>
      </c>
      <c r="C14" s="83">
        <v>18.81</v>
      </c>
      <c r="D14" s="84"/>
    </row>
    <row r="15" ht="21.75" customHeight="1" spans="1:4">
      <c r="A15" s="85" t="s">
        <v>451</v>
      </c>
      <c r="B15" s="83"/>
      <c r="C15" s="83"/>
      <c r="D15" s="84"/>
    </row>
    <row r="16" ht="21.75" customHeight="1" spans="1:4">
      <c r="A16" s="85" t="s">
        <v>452</v>
      </c>
      <c r="B16" s="83"/>
      <c r="C16" s="83"/>
      <c r="D16" s="84"/>
    </row>
    <row r="17" ht="21.75" customHeight="1" spans="1:4">
      <c r="A17" s="85" t="s">
        <v>453</v>
      </c>
      <c r="B17" s="83">
        <v>3</v>
      </c>
      <c r="C17" s="83">
        <v>66.92</v>
      </c>
      <c r="D17" s="84"/>
    </row>
    <row r="18" ht="40.5" customHeight="1" spans="1:4">
      <c r="A18" s="85" t="s">
        <v>454</v>
      </c>
      <c r="B18" s="83">
        <f>SUM(B19:B20)</f>
        <v>0</v>
      </c>
      <c r="C18" s="83">
        <f>SUM(C19:C20)</f>
        <v>0</v>
      </c>
      <c r="D18" s="84"/>
    </row>
    <row r="19" ht="44.25" customHeight="1" spans="1:4">
      <c r="A19" s="85" t="s">
        <v>455</v>
      </c>
      <c r="B19" s="83"/>
      <c r="C19" s="83"/>
      <c r="D19" s="84"/>
    </row>
    <row r="20" ht="39.75" customHeight="1" spans="1:4">
      <c r="A20" s="85" t="s">
        <v>456</v>
      </c>
      <c r="B20" s="83"/>
      <c r="C20" s="83"/>
      <c r="D20" s="84"/>
    </row>
    <row r="21" ht="21.75" customHeight="1" spans="1:4">
      <c r="A21" s="85" t="s">
        <v>457</v>
      </c>
      <c r="B21" s="83">
        <v>749</v>
      </c>
      <c r="C21" s="83">
        <v>239.16</v>
      </c>
      <c r="D21" s="84"/>
    </row>
    <row r="22" ht="21.75" customHeight="1" spans="1:4">
      <c r="A22" s="85" t="s">
        <v>458</v>
      </c>
      <c r="B22" s="83"/>
      <c r="C22" s="83">
        <v>220.71</v>
      </c>
      <c r="D22" s="84"/>
    </row>
    <row r="23" ht="21.75" customHeight="1" spans="1:4">
      <c r="A23" s="85" t="s">
        <v>459</v>
      </c>
      <c r="B23" s="83"/>
      <c r="C23" s="83"/>
      <c r="D23" s="84"/>
    </row>
    <row r="24" ht="21.75" customHeight="1" spans="1:4">
      <c r="A24" s="85" t="s">
        <v>460</v>
      </c>
      <c r="B24" s="83"/>
      <c r="C24" s="83"/>
      <c r="D24" s="84"/>
    </row>
    <row r="25" ht="21.75" customHeight="1" spans="1:4">
      <c r="A25" s="85" t="s">
        <v>461</v>
      </c>
      <c r="B25" s="83"/>
      <c r="C25" s="83"/>
      <c r="D25" s="84"/>
    </row>
    <row r="26" ht="21.75" customHeight="1" spans="1:4">
      <c r="A26" s="85" t="s">
        <v>462</v>
      </c>
      <c r="B26" s="83"/>
      <c r="C26" s="83"/>
      <c r="D26" s="84"/>
    </row>
    <row r="27" ht="21.75" customHeight="1" spans="1:4">
      <c r="A27" s="86" t="s">
        <v>463</v>
      </c>
      <c r="B27" s="87"/>
      <c r="C27" s="87">
        <v>424.6</v>
      </c>
      <c r="D27" s="84"/>
    </row>
  </sheetData>
  <mergeCells count="2">
    <mergeCell ref="A2:D2"/>
    <mergeCell ref="C3:D3"/>
  </mergeCells>
  <printOptions horizontalCentered="1"/>
  <pageMargins left="0.700694444444444" right="0.700694444444444" top="0.751388888888889" bottom="0.751388888888889" header="0.298611111111111" footer="0.298611111111111"/>
  <pageSetup paperSize="9" orientation="portrait" horizontalDpi="600" vertic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zoomScaleSheetLayoutView="60" workbookViewId="0">
      <selection activeCell="N22" sqref="N22"/>
    </sheetView>
  </sheetViews>
  <sheetFormatPr defaultColWidth="12" defaultRowHeight="14.25"/>
  <cols>
    <col min="1" max="5" width="21" style="59" customWidth="1"/>
    <col min="6" max="9" width="17.1666666666667" style="59" customWidth="1"/>
    <col min="10" max="10" width="19" style="59" customWidth="1"/>
    <col min="11" max="16384" width="12" style="59"/>
  </cols>
  <sheetData>
    <row r="1" ht="30" customHeight="1" spans="1:1">
      <c r="A1" s="60" t="s">
        <v>464</v>
      </c>
    </row>
    <row r="2" ht="18.75" spans="1:10">
      <c r="A2" s="61" t="s">
        <v>465</v>
      </c>
      <c r="B2" s="61"/>
      <c r="C2" s="61"/>
      <c r="D2" s="61"/>
      <c r="E2" s="61"/>
      <c r="F2" s="61"/>
      <c r="G2" s="61"/>
      <c r="H2" s="61"/>
      <c r="I2" s="61"/>
      <c r="J2" s="61"/>
    </row>
    <row r="3" ht="27" customHeight="1" spans="1:10">
      <c r="A3" s="62"/>
      <c r="B3" s="62"/>
      <c r="C3" s="63"/>
      <c r="D3" s="63"/>
      <c r="J3" s="63" t="s">
        <v>2</v>
      </c>
    </row>
    <row r="4" s="58" customFormat="1" ht="13.5" spans="1:10">
      <c r="A4" s="64" t="s">
        <v>424</v>
      </c>
      <c r="B4" s="65" t="s">
        <v>466</v>
      </c>
      <c r="C4" s="65" t="s">
        <v>467</v>
      </c>
      <c r="D4" s="65" t="s">
        <v>468</v>
      </c>
      <c r="E4" s="65" t="s">
        <v>469</v>
      </c>
      <c r="F4" s="65" t="s">
        <v>470</v>
      </c>
      <c r="G4" s="65"/>
      <c r="H4" s="65"/>
      <c r="I4" s="65"/>
      <c r="J4" s="71" t="s">
        <v>5</v>
      </c>
    </row>
    <row r="5" ht="22.5" spans="1:10">
      <c r="A5" s="66"/>
      <c r="B5" s="65"/>
      <c r="C5" s="65"/>
      <c r="D5" s="65"/>
      <c r="E5" s="65"/>
      <c r="F5" s="65" t="s">
        <v>63</v>
      </c>
      <c r="G5" s="65" t="s">
        <v>471</v>
      </c>
      <c r="H5" s="65" t="s">
        <v>472</v>
      </c>
      <c r="I5" s="65" t="s">
        <v>473</v>
      </c>
      <c r="J5" s="72"/>
    </row>
    <row r="6" spans="1:10">
      <c r="A6" s="65" t="s">
        <v>69</v>
      </c>
      <c r="B6" s="65"/>
      <c r="C6" s="65"/>
      <c r="D6" s="65"/>
      <c r="E6" s="65"/>
      <c r="F6" s="65">
        <v>1</v>
      </c>
      <c r="G6" s="65" t="s">
        <v>372</v>
      </c>
      <c r="H6" s="65">
        <v>3</v>
      </c>
      <c r="I6" s="65">
        <v>4</v>
      </c>
      <c r="J6" s="65">
        <v>5</v>
      </c>
    </row>
    <row r="7" spans="1:10">
      <c r="A7" s="65" t="s">
        <v>57</v>
      </c>
      <c r="B7" s="65"/>
      <c r="C7" s="65"/>
      <c r="D7" s="65"/>
      <c r="E7" s="65"/>
      <c r="F7" s="67"/>
      <c r="G7" s="68"/>
      <c r="H7" s="68"/>
      <c r="I7" s="68"/>
      <c r="J7" s="73"/>
    </row>
    <row r="8" spans="1:10">
      <c r="A8" s="69" t="s">
        <v>357</v>
      </c>
      <c r="B8" s="69" t="s">
        <v>357</v>
      </c>
      <c r="C8" s="69"/>
      <c r="D8" s="69"/>
      <c r="E8" s="69"/>
      <c r="F8" s="70"/>
      <c r="G8" s="70"/>
      <c r="H8" s="70"/>
      <c r="I8" s="70"/>
      <c r="J8" s="69"/>
    </row>
    <row r="9" spans="1:10">
      <c r="A9" s="69"/>
      <c r="B9" s="69"/>
      <c r="C9" s="69"/>
      <c r="D9" s="69"/>
      <c r="E9" s="69"/>
      <c r="F9" s="70"/>
      <c r="G9" s="70"/>
      <c r="H9" s="70"/>
      <c r="I9" s="70"/>
      <c r="J9" s="69"/>
    </row>
    <row r="10" spans="1:10">
      <c r="A10" s="69"/>
      <c r="B10" s="69"/>
      <c r="C10" s="69"/>
      <c r="D10" s="69"/>
      <c r="E10" s="69"/>
      <c r="F10" s="70"/>
      <c r="G10" s="70"/>
      <c r="H10" s="70"/>
      <c r="I10" s="70"/>
      <c r="J10" s="69"/>
    </row>
    <row r="11" spans="1:10">
      <c r="A11" s="69"/>
      <c r="B11" s="69"/>
      <c r="C11" s="69"/>
      <c r="D11" s="69"/>
      <c r="E11" s="69"/>
      <c r="F11" s="70"/>
      <c r="G11" s="70"/>
      <c r="H11" s="70"/>
      <c r="I11" s="70"/>
      <c r="J11" s="69"/>
    </row>
    <row r="12" spans="1:10">
      <c r="A12" s="69"/>
      <c r="B12" s="69"/>
      <c r="C12" s="69"/>
      <c r="D12" s="69"/>
      <c r="E12" s="69"/>
      <c r="F12" s="70"/>
      <c r="G12" s="70"/>
      <c r="H12" s="70"/>
      <c r="I12" s="70"/>
      <c r="J12" s="69"/>
    </row>
    <row r="13" spans="1:10">
      <c r="A13" s="69"/>
      <c r="B13" s="69"/>
      <c r="C13" s="69"/>
      <c r="D13" s="69"/>
      <c r="E13" s="69"/>
      <c r="F13" s="70"/>
      <c r="G13" s="70"/>
      <c r="H13" s="70"/>
      <c r="I13" s="70"/>
      <c r="J13" s="69"/>
    </row>
    <row r="14" spans="1:10">
      <c r="A14" s="69"/>
      <c r="B14" s="69"/>
      <c r="C14" s="69"/>
      <c r="D14" s="69"/>
      <c r="E14" s="69"/>
      <c r="F14" s="70"/>
      <c r="G14" s="70"/>
      <c r="H14" s="70"/>
      <c r="I14" s="70"/>
      <c r="J14" s="69"/>
    </row>
    <row r="15" spans="1:10">
      <c r="A15" s="69"/>
      <c r="B15" s="69"/>
      <c r="C15" s="69"/>
      <c r="D15" s="69"/>
      <c r="E15" s="69"/>
      <c r="F15" s="70"/>
      <c r="G15" s="70"/>
      <c r="H15" s="70"/>
      <c r="I15" s="70"/>
      <c r="J15" s="69"/>
    </row>
  </sheetData>
  <mergeCells count="10">
    <mergeCell ref="A2:J2"/>
    <mergeCell ref="F4:I4"/>
    <mergeCell ref="A6:E6"/>
    <mergeCell ref="A7:E7"/>
    <mergeCell ref="A4:A5"/>
    <mergeCell ref="B4:B5"/>
    <mergeCell ref="C4:C5"/>
    <mergeCell ref="D4:D5"/>
    <mergeCell ref="E4:E5"/>
    <mergeCell ref="J4:J5"/>
  </mergeCells>
  <printOptions horizontalCentered="1"/>
  <pageMargins left="0.35" right="0.35" top="0.98" bottom="0.79" header="0.51" footer="0.51"/>
  <pageSetup paperSize="9" scale="81" orientation="landscape" horizontalDpi="600" verticalDpi="600"/>
  <headerFooter alignWithMargins="0" scaleWithDoc="0"/>
  <colBreaks count="1" manualBreakCount="1">
    <brk id="10" max="6553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topLeftCell="A4" workbookViewId="0">
      <selection activeCell="J23" sqref="J23"/>
    </sheetView>
  </sheetViews>
  <sheetFormatPr defaultColWidth="12" defaultRowHeight="13.5" outlineLevelCol="6"/>
  <cols>
    <col min="1" max="1" width="15.3333333333333" style="32" customWidth="1"/>
    <col min="2" max="2" width="16" style="32" customWidth="1"/>
    <col min="3" max="3" width="14.5" style="32" customWidth="1"/>
    <col min="4" max="4" width="26.1666666666667" style="32" customWidth="1"/>
    <col min="5" max="5" width="16.6666666666667" style="32" customWidth="1"/>
    <col min="6" max="6" width="8.5" style="32" customWidth="1"/>
    <col min="7" max="7" width="33.1666666666667" style="32" customWidth="1"/>
    <col min="8" max="16384" width="12" style="32"/>
  </cols>
  <sheetData>
    <row r="1" ht="14.25" spans="1:7">
      <c r="A1" s="33" t="s">
        <v>474</v>
      </c>
      <c r="B1" s="6"/>
      <c r="C1" s="7"/>
      <c r="D1" s="7"/>
      <c r="E1" s="7"/>
      <c r="F1" s="7"/>
      <c r="G1" s="7"/>
    </row>
    <row r="2" ht="45" customHeight="1" spans="1:7">
      <c r="A2" s="34" t="s">
        <v>475</v>
      </c>
      <c r="B2" s="34"/>
      <c r="C2" s="34"/>
      <c r="D2" s="34"/>
      <c r="E2" s="34"/>
      <c r="F2" s="34"/>
      <c r="G2" s="34"/>
    </row>
    <row r="3" s="31" customFormat="1" ht="20.1" customHeight="1" spans="1:7">
      <c r="A3" s="35" t="s">
        <v>476</v>
      </c>
      <c r="B3" s="35"/>
      <c r="C3" s="35"/>
      <c r="D3" s="35"/>
      <c r="E3" s="35"/>
      <c r="F3" s="35"/>
      <c r="G3" s="35"/>
    </row>
    <row r="4" s="31" customFormat="1" ht="20.1" customHeight="1" spans="1:7">
      <c r="A4" s="36"/>
      <c r="B4" s="37"/>
      <c r="C4" s="38"/>
      <c r="D4" s="39"/>
      <c r="E4" s="40"/>
      <c r="F4" s="40"/>
      <c r="G4" s="40"/>
    </row>
    <row r="5" s="31" customFormat="1" ht="20.1" customHeight="1" spans="1:7">
      <c r="A5" s="41" t="s">
        <v>477</v>
      </c>
      <c r="B5" s="41"/>
      <c r="C5" s="42" t="s">
        <v>478</v>
      </c>
      <c r="D5" s="42"/>
      <c r="E5" s="42"/>
      <c r="F5" s="42"/>
      <c r="G5" s="42"/>
    </row>
    <row r="6" s="31" customFormat="1" ht="20.1" customHeight="1" spans="1:7">
      <c r="A6" s="43" t="s">
        <v>479</v>
      </c>
      <c r="B6" s="43"/>
      <c r="C6" s="44" t="s">
        <v>480</v>
      </c>
      <c r="D6" s="44"/>
      <c r="E6" s="44"/>
      <c r="F6" s="45" t="s">
        <v>481</v>
      </c>
      <c r="G6" s="45"/>
    </row>
    <row r="7" s="31" customFormat="1" ht="33" customHeight="1" spans="1:7">
      <c r="A7" s="43"/>
      <c r="B7" s="43"/>
      <c r="C7" s="44" t="s">
        <v>482</v>
      </c>
      <c r="D7" s="44"/>
      <c r="E7" s="44"/>
      <c r="F7" s="45" t="s">
        <v>483</v>
      </c>
      <c r="G7" s="45"/>
    </row>
    <row r="8" s="31" customFormat="1" ht="33" customHeight="1" spans="1:7">
      <c r="A8" s="43"/>
      <c r="B8" s="43"/>
      <c r="C8" s="44" t="s">
        <v>484</v>
      </c>
      <c r="D8" s="44"/>
      <c r="E8" s="44"/>
      <c r="F8" s="46" t="s">
        <v>485</v>
      </c>
      <c r="G8" s="46"/>
    </row>
    <row r="9" s="31" customFormat="1" ht="26" customHeight="1" spans="1:7">
      <c r="A9" s="43"/>
      <c r="B9" s="43"/>
      <c r="C9" s="44" t="s">
        <v>486</v>
      </c>
      <c r="D9" s="44"/>
      <c r="E9" s="44"/>
      <c r="F9" s="45" t="s">
        <v>487</v>
      </c>
      <c r="G9" s="45"/>
    </row>
    <row r="10" s="31" customFormat="1" ht="30" customHeight="1" spans="1:7">
      <c r="A10" s="43"/>
      <c r="B10" s="43"/>
      <c r="C10" s="44" t="s">
        <v>488</v>
      </c>
      <c r="D10" s="44"/>
      <c r="E10" s="44"/>
      <c r="F10" s="45" t="s">
        <v>489</v>
      </c>
      <c r="G10" s="45"/>
    </row>
    <row r="11" s="31" customFormat="1" ht="28" customHeight="1" spans="1:7">
      <c r="A11" s="43" t="s">
        <v>490</v>
      </c>
      <c r="B11" s="43"/>
      <c r="C11" s="47" t="s">
        <v>491</v>
      </c>
      <c r="D11" s="47"/>
      <c r="E11" s="47"/>
      <c r="F11" s="47"/>
      <c r="G11" s="47"/>
    </row>
    <row r="12" s="31" customFormat="1" ht="20.1" customHeight="1" spans="1:7">
      <c r="A12" s="48" t="s">
        <v>492</v>
      </c>
      <c r="B12" s="48"/>
      <c r="C12" s="47" t="s">
        <v>493</v>
      </c>
      <c r="D12" s="47"/>
      <c r="E12" s="47"/>
      <c r="F12" s="47"/>
      <c r="G12" s="47"/>
    </row>
    <row r="13" s="31" customFormat="1" ht="20.1" customHeight="1" spans="1:7">
      <c r="A13" s="49" t="s">
        <v>494</v>
      </c>
      <c r="B13" s="49" t="s">
        <v>495</v>
      </c>
      <c r="C13" s="49" t="s">
        <v>496</v>
      </c>
      <c r="D13" s="49" t="s">
        <v>497</v>
      </c>
      <c r="E13" s="49" t="s">
        <v>498</v>
      </c>
      <c r="F13" s="50" t="s">
        <v>499</v>
      </c>
      <c r="G13" s="50" t="s">
        <v>500</v>
      </c>
    </row>
    <row r="14" s="31" customFormat="1" ht="20.1" customHeight="1" spans="1:7">
      <c r="A14" s="49"/>
      <c r="B14" s="49"/>
      <c r="C14" s="49"/>
      <c r="D14" s="49"/>
      <c r="E14" s="49"/>
      <c r="F14" s="50"/>
      <c r="G14" s="50"/>
    </row>
    <row r="15" s="31" customFormat="1" ht="20.1" customHeight="1" spans="1:7">
      <c r="A15" s="49"/>
      <c r="B15" s="51" t="s">
        <v>501</v>
      </c>
      <c r="C15" s="42" t="s">
        <v>502</v>
      </c>
      <c r="D15" s="52" t="s">
        <v>503</v>
      </c>
      <c r="E15" s="47" t="s">
        <v>504</v>
      </c>
      <c r="F15" s="47" t="s">
        <v>10</v>
      </c>
      <c r="G15" s="53" t="s">
        <v>10</v>
      </c>
    </row>
    <row r="16" s="31" customFormat="1" ht="20.1" customHeight="1" spans="1:7">
      <c r="A16" s="49"/>
      <c r="B16" s="51"/>
      <c r="C16" s="42"/>
      <c r="D16" s="52" t="s">
        <v>505</v>
      </c>
      <c r="E16" s="47" t="s">
        <v>506</v>
      </c>
      <c r="F16" s="47" t="s">
        <v>10</v>
      </c>
      <c r="G16" s="53" t="s">
        <v>10</v>
      </c>
    </row>
    <row r="17" s="31" customFormat="1" ht="20.1" customHeight="1" spans="1:7">
      <c r="A17" s="49"/>
      <c r="B17" s="51"/>
      <c r="C17" s="42"/>
      <c r="D17" s="52" t="s">
        <v>507</v>
      </c>
      <c r="E17" s="47" t="s">
        <v>508</v>
      </c>
      <c r="F17" s="47" t="s">
        <v>10</v>
      </c>
      <c r="G17" s="53" t="s">
        <v>10</v>
      </c>
    </row>
    <row r="18" s="31" customFormat="1" ht="20.1" customHeight="1" spans="1:7">
      <c r="A18" s="49"/>
      <c r="B18" s="51"/>
      <c r="C18" s="42"/>
      <c r="D18" s="52" t="s">
        <v>509</v>
      </c>
      <c r="E18" s="47" t="s">
        <v>510</v>
      </c>
      <c r="F18" s="47" t="s">
        <v>10</v>
      </c>
      <c r="G18" s="53" t="s">
        <v>10</v>
      </c>
    </row>
    <row r="19" s="31" customFormat="1" ht="20.1" customHeight="1" spans="1:7">
      <c r="A19" s="49"/>
      <c r="B19" s="51"/>
      <c r="C19" s="42"/>
      <c r="D19" s="52" t="s">
        <v>511</v>
      </c>
      <c r="E19" s="47" t="s">
        <v>512</v>
      </c>
      <c r="F19" s="47" t="s">
        <v>10</v>
      </c>
      <c r="G19" s="53" t="s">
        <v>10</v>
      </c>
    </row>
    <row r="20" s="31" customFormat="1" ht="20.1" customHeight="1" spans="1:7">
      <c r="A20" s="49"/>
      <c r="B20" s="51"/>
      <c r="C20" s="42" t="s">
        <v>513</v>
      </c>
      <c r="D20" s="52" t="s">
        <v>514</v>
      </c>
      <c r="E20" s="47" t="s">
        <v>515</v>
      </c>
      <c r="F20" s="47" t="s">
        <v>10</v>
      </c>
      <c r="G20" s="53" t="s">
        <v>10</v>
      </c>
    </row>
    <row r="21" s="31" customFormat="1" ht="20.1" customHeight="1" spans="1:7">
      <c r="A21" s="49"/>
      <c r="B21" s="51"/>
      <c r="C21" s="42"/>
      <c r="D21" s="52" t="s">
        <v>516</v>
      </c>
      <c r="E21" s="47" t="s">
        <v>517</v>
      </c>
      <c r="F21" s="47" t="s">
        <v>10</v>
      </c>
      <c r="G21" s="53" t="s">
        <v>10</v>
      </c>
    </row>
    <row r="22" s="31" customFormat="1" ht="20.1" customHeight="1" spans="1:7">
      <c r="A22" s="49"/>
      <c r="B22" s="51"/>
      <c r="C22" s="42"/>
      <c r="D22" s="52" t="s">
        <v>518</v>
      </c>
      <c r="E22" s="47" t="s">
        <v>519</v>
      </c>
      <c r="F22" s="47" t="s">
        <v>10</v>
      </c>
      <c r="G22" s="53" t="s">
        <v>10</v>
      </c>
    </row>
    <row r="23" s="31" customFormat="1" ht="20.1" customHeight="1" spans="1:7">
      <c r="A23" s="49"/>
      <c r="B23" s="51"/>
      <c r="C23" s="42" t="s">
        <v>520</v>
      </c>
      <c r="D23" s="52" t="s">
        <v>521</v>
      </c>
      <c r="E23" s="47" t="s">
        <v>515</v>
      </c>
      <c r="F23" s="47" t="s">
        <v>10</v>
      </c>
      <c r="G23" s="53" t="s">
        <v>10</v>
      </c>
    </row>
    <row r="24" spans="1:7">
      <c r="A24" s="49"/>
      <c r="B24" s="51"/>
      <c r="C24" s="42" t="s">
        <v>522</v>
      </c>
      <c r="D24" s="52" t="s">
        <v>523</v>
      </c>
      <c r="E24" s="47" t="s">
        <v>524</v>
      </c>
      <c r="F24" s="47" t="s">
        <v>10</v>
      </c>
      <c r="G24" s="53" t="s">
        <v>10</v>
      </c>
    </row>
    <row r="25" spans="1:7">
      <c r="A25" s="49"/>
      <c r="B25" s="51" t="s">
        <v>525</v>
      </c>
      <c r="C25" s="42" t="s">
        <v>526</v>
      </c>
      <c r="D25" s="52" t="s">
        <v>527</v>
      </c>
      <c r="E25" s="47" t="s">
        <v>528</v>
      </c>
      <c r="F25" s="47" t="s">
        <v>10</v>
      </c>
      <c r="G25" s="53" t="s">
        <v>10</v>
      </c>
    </row>
    <row r="26" spans="1:7">
      <c r="A26" s="49"/>
      <c r="B26" s="51"/>
      <c r="C26" s="42"/>
      <c r="D26" s="52" t="s">
        <v>529</v>
      </c>
      <c r="E26" s="47" t="s">
        <v>530</v>
      </c>
      <c r="F26" s="47" t="s">
        <v>10</v>
      </c>
      <c r="G26" s="53" t="s">
        <v>10</v>
      </c>
    </row>
    <row r="27" spans="1:7">
      <c r="A27" s="49"/>
      <c r="B27" s="51" t="s">
        <v>531</v>
      </c>
      <c r="C27" s="42" t="s">
        <v>531</v>
      </c>
      <c r="D27" s="52" t="s">
        <v>532</v>
      </c>
      <c r="E27" s="47" t="s">
        <v>533</v>
      </c>
      <c r="F27" s="47" t="s">
        <v>10</v>
      </c>
      <c r="G27" s="53" t="s">
        <v>10</v>
      </c>
    </row>
    <row r="28" spans="1:7">
      <c r="A28" s="49"/>
      <c r="B28" s="51"/>
      <c r="C28" s="42"/>
      <c r="D28" s="52" t="s">
        <v>534</v>
      </c>
      <c r="E28" s="47" t="s">
        <v>535</v>
      </c>
      <c r="F28" s="47" t="s">
        <v>10</v>
      </c>
      <c r="G28" s="53" t="s">
        <v>10</v>
      </c>
    </row>
    <row r="29" spans="1:7">
      <c r="A29" s="54"/>
      <c r="B29" s="54"/>
      <c r="C29" s="55"/>
      <c r="D29" s="55"/>
      <c r="E29" s="56"/>
      <c r="F29" s="57"/>
      <c r="G29" s="57"/>
    </row>
  </sheetData>
  <mergeCells count="36">
    <mergeCell ref="A2:G2"/>
    <mergeCell ref="A3:G3"/>
    <mergeCell ref="F4:G4"/>
    <mergeCell ref="A5:B5"/>
    <mergeCell ref="C5:G5"/>
    <mergeCell ref="C6:E6"/>
    <mergeCell ref="F6:G6"/>
    <mergeCell ref="C7:E7"/>
    <mergeCell ref="F7:G7"/>
    <mergeCell ref="C8:E8"/>
    <mergeCell ref="F8:G8"/>
    <mergeCell ref="C9:E9"/>
    <mergeCell ref="F9:G9"/>
    <mergeCell ref="C10:E10"/>
    <mergeCell ref="F10:G10"/>
    <mergeCell ref="A11:B11"/>
    <mergeCell ref="C11:G11"/>
    <mergeCell ref="A12:B12"/>
    <mergeCell ref="C12:G12"/>
    <mergeCell ref="C29:D29"/>
    <mergeCell ref="F29:G29"/>
    <mergeCell ref="A13:A28"/>
    <mergeCell ref="B13:B14"/>
    <mergeCell ref="B15:B24"/>
    <mergeCell ref="B25:B26"/>
    <mergeCell ref="B27:B28"/>
    <mergeCell ref="C13:C14"/>
    <mergeCell ref="C15:C19"/>
    <mergeCell ref="C20:C22"/>
    <mergeCell ref="C25:C26"/>
    <mergeCell ref="C27:C28"/>
    <mergeCell ref="D13:D14"/>
    <mergeCell ref="E13:E14"/>
    <mergeCell ref="F13:F14"/>
    <mergeCell ref="G13:G14"/>
    <mergeCell ref="A6:B10"/>
  </mergeCells>
  <pageMargins left="0.75" right="0.118055555555556" top="1" bottom="1" header="0.51" footer="0.51"/>
  <pageSetup paperSize="9" scale="8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0"/>
  <sheetViews>
    <sheetView tabSelected="1" zoomScale="85" zoomScaleNormal="85" topLeftCell="A18" workbookViewId="0">
      <selection activeCell="K23" sqref="K23"/>
    </sheetView>
  </sheetViews>
  <sheetFormatPr defaultColWidth="12" defaultRowHeight="13.5" outlineLevelCol="7"/>
  <cols>
    <col min="1" max="1" width="6.26666666666667" style="1" customWidth="1"/>
    <col min="2" max="2" width="14.5111111111111" style="1" customWidth="1"/>
    <col min="3" max="3" width="24.5111111111111" style="1" customWidth="1"/>
    <col min="4" max="4" width="36.6666666666667" style="1" customWidth="1"/>
    <col min="5" max="5" width="18.1666666666667" style="1" customWidth="1"/>
    <col min="6" max="6" width="2.35555555555556" style="1" customWidth="1"/>
    <col min="8" max="8" width="14.5111111111111" customWidth="1"/>
  </cols>
  <sheetData>
    <row r="1" s="1" customFormat="1" ht="14.25" spans="1:6">
      <c r="A1" s="5" t="s">
        <v>536</v>
      </c>
      <c r="B1" s="6"/>
      <c r="C1" s="7"/>
      <c r="D1" s="7"/>
      <c r="E1" s="7"/>
      <c r="F1" s="7"/>
    </row>
    <row r="2" ht="42" customHeight="1" spans="1:6">
      <c r="A2" s="8" t="s">
        <v>537</v>
      </c>
      <c r="B2" s="8"/>
      <c r="C2" s="8"/>
      <c r="D2" s="8"/>
      <c r="E2" s="8"/>
      <c r="F2" s="8"/>
    </row>
    <row r="3" s="2" customFormat="1" ht="21" customHeight="1" spans="1:8">
      <c r="A3" s="9" t="s">
        <v>424</v>
      </c>
      <c r="B3" s="9"/>
      <c r="C3" s="9" t="s">
        <v>538</v>
      </c>
      <c r="D3" s="9"/>
      <c r="E3" s="9"/>
      <c r="F3" s="9"/>
      <c r="G3" s="9"/>
      <c r="H3" s="9"/>
    </row>
    <row r="4" s="2" customFormat="1" ht="49" customHeight="1" spans="1:8">
      <c r="A4" s="10" t="s">
        <v>539</v>
      </c>
      <c r="B4" s="10"/>
      <c r="C4" s="9" t="s">
        <v>478</v>
      </c>
      <c r="D4" s="9"/>
      <c r="E4" s="11" t="s">
        <v>540</v>
      </c>
      <c r="F4" s="11"/>
      <c r="G4" s="9" t="s">
        <v>541</v>
      </c>
      <c r="H4" s="9"/>
    </row>
    <row r="5" s="3" customFormat="1" ht="26" customHeight="1" spans="1:8">
      <c r="A5" s="12" t="s">
        <v>468</v>
      </c>
      <c r="B5" s="12"/>
      <c r="C5" s="12" t="s">
        <v>542</v>
      </c>
      <c r="D5" s="12"/>
      <c r="E5" s="12"/>
      <c r="F5" s="12"/>
      <c r="G5" s="12"/>
      <c r="H5" s="12"/>
    </row>
    <row r="6" s="2" customFormat="1" ht="24" customHeight="1" spans="1:8">
      <c r="A6" s="12"/>
      <c r="B6" s="12"/>
      <c r="C6" s="13" t="s">
        <v>480</v>
      </c>
      <c r="D6" s="13"/>
      <c r="E6" s="14">
        <v>1290000</v>
      </c>
      <c r="F6" s="14"/>
      <c r="G6" s="14"/>
      <c r="H6" s="14"/>
    </row>
    <row r="7" s="2" customFormat="1" ht="21" customHeight="1" spans="1:8">
      <c r="A7" s="12"/>
      <c r="B7" s="12"/>
      <c r="C7" s="15" t="s">
        <v>543</v>
      </c>
      <c r="D7" s="15"/>
      <c r="E7" s="14">
        <v>1290000</v>
      </c>
      <c r="F7" s="14"/>
      <c r="G7" s="14"/>
      <c r="H7" s="14"/>
    </row>
    <row r="8" s="4" customFormat="1" ht="27" customHeight="1" spans="1:8">
      <c r="A8" s="12"/>
      <c r="B8" s="12"/>
      <c r="C8" s="15" t="s">
        <v>544</v>
      </c>
      <c r="D8" s="15"/>
      <c r="E8" s="14">
        <v>0</v>
      </c>
      <c r="F8" s="14"/>
      <c r="G8" s="14"/>
      <c r="H8" s="14"/>
    </row>
    <row r="9" s="4" customFormat="1" ht="19" customHeight="1" spans="1:8">
      <c r="A9" s="12"/>
      <c r="B9" s="12"/>
      <c r="C9" s="15" t="s">
        <v>545</v>
      </c>
      <c r="D9" s="15"/>
      <c r="E9" s="14">
        <v>1290000</v>
      </c>
      <c r="F9" s="14"/>
      <c r="G9" s="14"/>
      <c r="H9" s="14"/>
    </row>
    <row r="10" s="4" customFormat="1" ht="32" customHeight="1" spans="1:8">
      <c r="A10" s="12"/>
      <c r="B10" s="12"/>
      <c r="C10" s="15" t="s">
        <v>546</v>
      </c>
      <c r="D10" s="15"/>
      <c r="E10" s="14">
        <v>0</v>
      </c>
      <c r="F10" s="14"/>
      <c r="G10" s="14"/>
      <c r="H10" s="14"/>
    </row>
    <row r="11" s="4" customFormat="1" ht="32" customHeight="1" spans="1:8">
      <c r="A11" s="9" t="s">
        <v>547</v>
      </c>
      <c r="B11" s="9"/>
      <c r="C11" s="13" t="s">
        <v>548</v>
      </c>
      <c r="D11" s="13"/>
      <c r="E11" s="13"/>
      <c r="F11" s="13"/>
      <c r="G11" s="13"/>
      <c r="H11" s="13"/>
    </row>
    <row r="12" s="4" customFormat="1" ht="32" customHeight="1" spans="1:8">
      <c r="A12" s="9"/>
      <c r="B12" s="9"/>
      <c r="C12" s="13"/>
      <c r="D12" s="13"/>
      <c r="E12" s="13"/>
      <c r="F12" s="13"/>
      <c r="G12" s="13"/>
      <c r="H12" s="13"/>
    </row>
    <row r="13" s="4" customFormat="1" ht="32" customHeight="1" spans="1:8">
      <c r="A13" s="16" t="s">
        <v>494</v>
      </c>
      <c r="B13" s="17" t="s">
        <v>495</v>
      </c>
      <c r="C13" s="17" t="s">
        <v>496</v>
      </c>
      <c r="D13" s="17" t="s">
        <v>497</v>
      </c>
      <c r="E13" s="17" t="s">
        <v>498</v>
      </c>
      <c r="F13" s="17"/>
      <c r="G13" s="17"/>
      <c r="H13" s="16" t="s">
        <v>549</v>
      </c>
    </row>
    <row r="14" s="4" customFormat="1" ht="32" customHeight="1" spans="1:8">
      <c r="A14" s="16"/>
      <c r="B14" s="18" t="s">
        <v>501</v>
      </c>
      <c r="C14" s="19" t="s">
        <v>502</v>
      </c>
      <c r="D14" s="20" t="s">
        <v>550</v>
      </c>
      <c r="E14" s="17" t="s">
        <v>551</v>
      </c>
      <c r="F14" s="17"/>
      <c r="G14" s="17"/>
      <c r="H14" s="21"/>
    </row>
    <row r="15" s="4" customFormat="1" ht="32" customHeight="1" spans="1:8">
      <c r="A15" s="16"/>
      <c r="B15" s="22"/>
      <c r="C15" s="23"/>
      <c r="D15" s="20" t="s">
        <v>511</v>
      </c>
      <c r="E15" s="17" t="s">
        <v>552</v>
      </c>
      <c r="F15" s="17"/>
      <c r="G15" s="17"/>
      <c r="H15" s="21"/>
    </row>
    <row r="16" s="4" customFormat="1" ht="32" customHeight="1" spans="1:8">
      <c r="A16" s="16"/>
      <c r="B16" s="22"/>
      <c r="C16" s="23"/>
      <c r="D16" s="20" t="s">
        <v>503</v>
      </c>
      <c r="E16" s="17" t="s">
        <v>504</v>
      </c>
      <c r="F16" s="17"/>
      <c r="G16" s="17"/>
      <c r="H16" s="21"/>
    </row>
    <row r="17" s="4" customFormat="1" ht="32" customHeight="1" spans="1:8">
      <c r="A17" s="16"/>
      <c r="B17" s="22"/>
      <c r="C17" s="24"/>
      <c r="D17" s="20" t="s">
        <v>509</v>
      </c>
      <c r="E17" s="17" t="s">
        <v>510</v>
      </c>
      <c r="F17" s="17"/>
      <c r="G17" s="17"/>
      <c r="H17" s="21"/>
    </row>
    <row r="18" s="4" customFormat="1" ht="32" customHeight="1" spans="1:8">
      <c r="A18" s="16"/>
      <c r="B18" s="22"/>
      <c r="C18" s="19" t="s">
        <v>513</v>
      </c>
      <c r="D18" s="20" t="s">
        <v>516</v>
      </c>
      <c r="E18" s="25" t="s">
        <v>553</v>
      </c>
      <c r="F18" s="25"/>
      <c r="G18" s="25"/>
      <c r="H18" s="21"/>
    </row>
    <row r="19" s="4" customFormat="1" ht="32" customHeight="1" spans="1:8">
      <c r="A19" s="16"/>
      <c r="B19" s="22"/>
      <c r="C19" s="23"/>
      <c r="D19" s="20" t="s">
        <v>554</v>
      </c>
      <c r="E19" s="17" t="s">
        <v>555</v>
      </c>
      <c r="F19" s="17"/>
      <c r="G19" s="17"/>
      <c r="H19" s="21"/>
    </row>
    <row r="20" s="4" customFormat="1" ht="32" customHeight="1" spans="1:8">
      <c r="A20" s="16"/>
      <c r="B20" s="22"/>
      <c r="C20" s="24"/>
      <c r="D20" s="20" t="s">
        <v>556</v>
      </c>
      <c r="E20" s="25" t="s">
        <v>553</v>
      </c>
      <c r="F20" s="25"/>
      <c r="G20" s="25"/>
      <c r="H20" s="21"/>
    </row>
    <row r="21" s="4" customFormat="1" ht="32" customHeight="1" spans="1:8">
      <c r="A21" s="16"/>
      <c r="B21" s="22"/>
      <c r="C21" s="20" t="s">
        <v>520</v>
      </c>
      <c r="D21" s="20" t="s">
        <v>557</v>
      </c>
      <c r="E21" s="25" t="s">
        <v>553</v>
      </c>
      <c r="F21" s="25"/>
      <c r="G21" s="25"/>
      <c r="H21" s="21"/>
    </row>
    <row r="22" ht="32" customHeight="1" spans="1:8">
      <c r="A22" s="16"/>
      <c r="B22" s="26"/>
      <c r="C22" s="20" t="s">
        <v>522</v>
      </c>
      <c r="D22" s="20" t="s">
        <v>558</v>
      </c>
      <c r="E22" s="25" t="s">
        <v>553</v>
      </c>
      <c r="F22" s="25"/>
      <c r="G22" s="25"/>
      <c r="H22" s="21"/>
    </row>
    <row r="23" ht="32" customHeight="1" spans="1:8">
      <c r="A23" s="16"/>
      <c r="B23" s="27" t="s">
        <v>525</v>
      </c>
      <c r="C23" s="20" t="s">
        <v>526</v>
      </c>
      <c r="D23" s="20" t="s">
        <v>559</v>
      </c>
      <c r="E23" s="17">
        <f>85%</f>
        <v>0.85</v>
      </c>
      <c r="F23" s="17"/>
      <c r="G23" s="17"/>
      <c r="H23" s="21"/>
    </row>
    <row r="24" ht="21" customHeight="1" spans="1:8">
      <c r="A24" s="16"/>
      <c r="B24" s="18" t="s">
        <v>531</v>
      </c>
      <c r="C24" s="19" t="s">
        <v>531</v>
      </c>
      <c r="D24" s="20" t="s">
        <v>560</v>
      </c>
      <c r="E24" s="17" t="s">
        <v>535</v>
      </c>
      <c r="F24" s="17"/>
      <c r="G24" s="17"/>
      <c r="H24" s="21"/>
    </row>
    <row r="25" ht="21" customHeight="1" spans="1:8">
      <c r="A25" s="16"/>
      <c r="B25" s="26"/>
      <c r="C25" s="24"/>
      <c r="D25" s="20" t="s">
        <v>561</v>
      </c>
      <c r="E25" s="17" t="s">
        <v>535</v>
      </c>
      <c r="F25" s="17"/>
      <c r="G25" s="17"/>
      <c r="H25" s="21"/>
    </row>
    <row r="26" ht="21" customHeight="1"/>
    <row r="27" ht="21" customHeight="1"/>
    <row r="28" ht="40" customHeight="1" spans="1:6">
      <c r="A28" s="8" t="s">
        <v>562</v>
      </c>
      <c r="B28" s="8"/>
      <c r="C28" s="8"/>
      <c r="D28" s="8"/>
      <c r="E28" s="8"/>
      <c r="F28" s="8"/>
    </row>
    <row r="29" ht="35" customHeight="1" spans="1:8">
      <c r="A29" s="9" t="s">
        <v>424</v>
      </c>
      <c r="B29" s="9"/>
      <c r="C29" s="9" t="s">
        <v>563</v>
      </c>
      <c r="D29" s="9"/>
      <c r="E29" s="9"/>
      <c r="F29" s="9"/>
      <c r="G29" s="9"/>
      <c r="H29" s="9"/>
    </row>
    <row r="30" ht="21" customHeight="1" spans="1:8">
      <c r="A30" s="10" t="s">
        <v>539</v>
      </c>
      <c r="B30" s="10"/>
      <c r="C30" s="9" t="s">
        <v>478</v>
      </c>
      <c r="D30" s="9"/>
      <c r="E30" s="11" t="s">
        <v>540</v>
      </c>
      <c r="F30" s="11"/>
      <c r="G30" s="9" t="s">
        <v>541</v>
      </c>
      <c r="H30" s="9"/>
    </row>
    <row r="31" ht="21" customHeight="1" spans="1:8">
      <c r="A31" s="12" t="s">
        <v>468</v>
      </c>
      <c r="B31" s="12"/>
      <c r="C31" s="12" t="s">
        <v>542</v>
      </c>
      <c r="D31" s="12"/>
      <c r="E31" s="12"/>
      <c r="F31" s="12"/>
      <c r="G31" s="12"/>
      <c r="H31" s="12"/>
    </row>
    <row r="32" ht="21" customHeight="1" spans="1:8">
      <c r="A32" s="12"/>
      <c r="B32" s="12"/>
      <c r="C32" s="13" t="s">
        <v>480</v>
      </c>
      <c r="D32" s="13"/>
      <c r="E32" s="14">
        <v>500000</v>
      </c>
      <c r="F32" s="14"/>
      <c r="G32" s="14"/>
      <c r="H32" s="14"/>
    </row>
    <row r="33" ht="21" customHeight="1" spans="1:8">
      <c r="A33" s="12"/>
      <c r="B33" s="12"/>
      <c r="C33" s="15" t="s">
        <v>543</v>
      </c>
      <c r="D33" s="15"/>
      <c r="E33" s="14">
        <v>500000</v>
      </c>
      <c r="F33" s="14"/>
      <c r="G33" s="14"/>
      <c r="H33" s="14"/>
    </row>
    <row r="34" ht="74" customHeight="1" spans="1:8">
      <c r="A34" s="12"/>
      <c r="B34" s="12"/>
      <c r="C34" s="15" t="s">
        <v>544</v>
      </c>
      <c r="D34" s="15"/>
      <c r="E34" s="14">
        <v>0</v>
      </c>
      <c r="F34" s="14"/>
      <c r="G34" s="14"/>
      <c r="H34" s="14"/>
    </row>
    <row r="35" ht="25" customHeight="1" spans="1:8">
      <c r="A35" s="12"/>
      <c r="B35" s="12"/>
      <c r="C35" s="15" t="s">
        <v>545</v>
      </c>
      <c r="D35" s="15"/>
      <c r="E35" s="14">
        <v>500000</v>
      </c>
      <c r="F35" s="14"/>
      <c r="G35" s="14"/>
      <c r="H35" s="14"/>
    </row>
    <row r="36" ht="25" customHeight="1" spans="1:8">
      <c r="A36" s="12"/>
      <c r="B36" s="12"/>
      <c r="C36" s="15" t="s">
        <v>546</v>
      </c>
      <c r="D36" s="15"/>
      <c r="E36" s="14">
        <v>0</v>
      </c>
      <c r="F36" s="14"/>
      <c r="G36" s="14"/>
      <c r="H36" s="14"/>
    </row>
    <row r="37" ht="25" customHeight="1" spans="1:8">
      <c r="A37" s="9" t="s">
        <v>547</v>
      </c>
      <c r="B37" s="9"/>
      <c r="C37" s="13" t="s">
        <v>564</v>
      </c>
      <c r="D37" s="13"/>
      <c r="E37" s="13"/>
      <c r="F37" s="13"/>
      <c r="G37" s="13"/>
      <c r="H37" s="13"/>
    </row>
    <row r="38" ht="25" customHeight="1" spans="1:8">
      <c r="A38" s="9"/>
      <c r="B38" s="9"/>
      <c r="C38" s="13"/>
      <c r="D38" s="13"/>
      <c r="E38" s="13"/>
      <c r="F38" s="13"/>
      <c r="G38" s="13"/>
      <c r="H38" s="13"/>
    </row>
    <row r="39" ht="25" customHeight="1" spans="1:8">
      <c r="A39" s="16" t="s">
        <v>494</v>
      </c>
      <c r="B39" s="17" t="s">
        <v>495</v>
      </c>
      <c r="C39" s="17" t="s">
        <v>496</v>
      </c>
      <c r="D39" s="17" t="s">
        <v>497</v>
      </c>
      <c r="E39" s="17" t="s">
        <v>498</v>
      </c>
      <c r="F39" s="17"/>
      <c r="G39" s="17"/>
      <c r="H39" s="16" t="s">
        <v>549</v>
      </c>
    </row>
    <row r="40" ht="25" customHeight="1" spans="1:8">
      <c r="A40" s="16"/>
      <c r="B40" s="18" t="s">
        <v>501</v>
      </c>
      <c r="C40" s="20" t="s">
        <v>502</v>
      </c>
      <c r="D40" s="20" t="s">
        <v>565</v>
      </c>
      <c r="E40" s="17" t="s">
        <v>566</v>
      </c>
      <c r="F40" s="17"/>
      <c r="G40" s="17"/>
      <c r="H40" s="28"/>
    </row>
    <row r="41" ht="25" customHeight="1" spans="1:8">
      <c r="A41" s="16"/>
      <c r="B41" s="22"/>
      <c r="C41" s="20" t="s">
        <v>513</v>
      </c>
      <c r="D41" s="20" t="s">
        <v>567</v>
      </c>
      <c r="E41" s="25" t="s">
        <v>553</v>
      </c>
      <c r="F41" s="25"/>
      <c r="G41" s="25"/>
      <c r="H41" s="21"/>
    </row>
    <row r="42" ht="25" customHeight="1" spans="1:8">
      <c r="A42" s="16"/>
      <c r="B42" s="22"/>
      <c r="C42" s="20" t="s">
        <v>520</v>
      </c>
      <c r="D42" s="20" t="s">
        <v>568</v>
      </c>
      <c r="E42" s="17" t="s">
        <v>569</v>
      </c>
      <c r="F42" s="17"/>
      <c r="G42" s="17"/>
      <c r="H42" s="21"/>
    </row>
    <row r="43" ht="25" customHeight="1" spans="1:8">
      <c r="A43" s="16"/>
      <c r="B43" s="22"/>
      <c r="C43" s="19" t="s">
        <v>522</v>
      </c>
      <c r="D43" s="20" t="s">
        <v>558</v>
      </c>
      <c r="E43" s="25" t="s">
        <v>553</v>
      </c>
      <c r="F43" s="25"/>
      <c r="G43" s="25"/>
      <c r="H43" s="21"/>
    </row>
    <row r="44" ht="25" customHeight="1" spans="1:8">
      <c r="A44" s="16"/>
      <c r="B44" s="26"/>
      <c r="C44" s="24"/>
      <c r="D44" s="20" t="s">
        <v>570</v>
      </c>
      <c r="E44" s="17" t="s">
        <v>571</v>
      </c>
      <c r="F44" s="17"/>
      <c r="G44" s="17"/>
      <c r="H44" s="21"/>
    </row>
    <row r="45" ht="25" customHeight="1" spans="1:8">
      <c r="A45" s="16"/>
      <c r="B45" s="27" t="s">
        <v>525</v>
      </c>
      <c r="C45" s="20" t="s">
        <v>526</v>
      </c>
      <c r="D45" s="20" t="s">
        <v>572</v>
      </c>
      <c r="E45" s="17" t="s">
        <v>573</v>
      </c>
      <c r="F45" s="17"/>
      <c r="G45" s="17"/>
      <c r="H45" s="21"/>
    </row>
    <row r="46" ht="25" customHeight="1" spans="1:8">
      <c r="A46" s="16"/>
      <c r="B46" s="29" t="s">
        <v>531</v>
      </c>
      <c r="C46" s="30" t="s">
        <v>531</v>
      </c>
      <c r="D46" s="20" t="s">
        <v>574</v>
      </c>
      <c r="E46" s="17" t="s">
        <v>575</v>
      </c>
      <c r="F46" s="17"/>
      <c r="G46" s="17"/>
      <c r="H46" s="21"/>
    </row>
    <row r="48" ht="47" customHeight="1" spans="1:6">
      <c r="A48" s="8" t="s">
        <v>576</v>
      </c>
      <c r="B48" s="8"/>
      <c r="C48" s="8"/>
      <c r="D48" s="8"/>
      <c r="E48" s="8"/>
      <c r="F48" s="8"/>
    </row>
    <row r="49" ht="33" customHeight="1" spans="1:8">
      <c r="A49" s="9" t="s">
        <v>424</v>
      </c>
      <c r="B49" s="9"/>
      <c r="C49" s="9" t="s">
        <v>577</v>
      </c>
      <c r="D49" s="9"/>
      <c r="E49" s="9"/>
      <c r="F49" s="9"/>
      <c r="G49" s="9"/>
      <c r="H49" s="9"/>
    </row>
    <row r="50" ht="30" customHeight="1" spans="1:8">
      <c r="A50" s="10" t="s">
        <v>539</v>
      </c>
      <c r="B50" s="10"/>
      <c r="C50" s="9" t="s">
        <v>478</v>
      </c>
      <c r="D50" s="9"/>
      <c r="E50" s="11" t="s">
        <v>540</v>
      </c>
      <c r="F50" s="11"/>
      <c r="G50" s="9" t="s">
        <v>541</v>
      </c>
      <c r="H50" s="9"/>
    </row>
    <row r="51" ht="26" customHeight="1" spans="1:8">
      <c r="A51" s="12" t="s">
        <v>468</v>
      </c>
      <c r="B51" s="12"/>
      <c r="C51" s="12" t="s">
        <v>542</v>
      </c>
      <c r="D51" s="12"/>
      <c r="E51" s="12"/>
      <c r="F51" s="12"/>
      <c r="G51" s="12"/>
      <c r="H51" s="12"/>
    </row>
    <row r="52" ht="26" customHeight="1" spans="1:8">
      <c r="A52" s="12"/>
      <c r="B52" s="12"/>
      <c r="C52" s="13" t="s">
        <v>480</v>
      </c>
      <c r="D52" s="13"/>
      <c r="E52" s="14">
        <v>58000</v>
      </c>
      <c r="F52" s="14"/>
      <c r="G52" s="14"/>
      <c r="H52" s="14"/>
    </row>
    <row r="53" ht="26" customHeight="1" spans="1:8">
      <c r="A53" s="12"/>
      <c r="B53" s="12"/>
      <c r="C53" s="15" t="s">
        <v>543</v>
      </c>
      <c r="D53" s="15"/>
      <c r="E53" s="14">
        <v>58000</v>
      </c>
      <c r="F53" s="14"/>
      <c r="G53" s="14"/>
      <c r="H53" s="14"/>
    </row>
    <row r="54" ht="35" customHeight="1" spans="1:8">
      <c r="A54" s="12"/>
      <c r="B54" s="12"/>
      <c r="C54" s="15" t="s">
        <v>544</v>
      </c>
      <c r="D54" s="15"/>
      <c r="E54" s="14">
        <v>0</v>
      </c>
      <c r="F54" s="14"/>
      <c r="G54" s="14"/>
      <c r="H54" s="14"/>
    </row>
    <row r="55" ht="37" customHeight="1" spans="1:8">
      <c r="A55" s="12"/>
      <c r="B55" s="12"/>
      <c r="C55" s="15" t="s">
        <v>545</v>
      </c>
      <c r="D55" s="15"/>
      <c r="E55" s="14">
        <v>58000</v>
      </c>
      <c r="F55" s="14"/>
      <c r="G55" s="14"/>
      <c r="H55" s="14"/>
    </row>
    <row r="56" ht="37" customHeight="1" spans="1:8">
      <c r="A56" s="12"/>
      <c r="B56" s="12"/>
      <c r="C56" s="15" t="s">
        <v>546</v>
      </c>
      <c r="D56" s="15"/>
      <c r="E56" s="14">
        <v>0</v>
      </c>
      <c r="F56" s="14"/>
      <c r="G56" s="14"/>
      <c r="H56" s="14"/>
    </row>
    <row r="57" ht="37" customHeight="1" spans="1:8">
      <c r="A57" s="9" t="s">
        <v>547</v>
      </c>
      <c r="B57" s="9"/>
      <c r="C57" s="13" t="s">
        <v>578</v>
      </c>
      <c r="D57" s="13"/>
      <c r="E57" s="13"/>
      <c r="F57" s="13"/>
      <c r="G57" s="13"/>
      <c r="H57" s="13"/>
    </row>
    <row r="58" ht="2" customHeight="1" spans="1:8">
      <c r="A58" s="9"/>
      <c r="B58" s="9"/>
      <c r="C58" s="13"/>
      <c r="D58" s="13"/>
      <c r="E58" s="13"/>
      <c r="F58" s="13"/>
      <c r="G58" s="13"/>
      <c r="H58" s="13"/>
    </row>
    <row r="59" ht="26" customHeight="1" spans="1:8">
      <c r="A59" s="16" t="s">
        <v>494</v>
      </c>
      <c r="B59" s="17" t="s">
        <v>495</v>
      </c>
      <c r="C59" s="17" t="s">
        <v>496</v>
      </c>
      <c r="D59" s="17" t="s">
        <v>497</v>
      </c>
      <c r="E59" s="17" t="s">
        <v>498</v>
      </c>
      <c r="F59" s="17"/>
      <c r="G59" s="17"/>
      <c r="H59" s="16" t="s">
        <v>549</v>
      </c>
    </row>
    <row r="60" ht="22" customHeight="1" spans="1:8">
      <c r="A60" s="16"/>
      <c r="B60" s="18" t="s">
        <v>501</v>
      </c>
      <c r="C60" s="20" t="s">
        <v>502</v>
      </c>
      <c r="D60" s="20" t="s">
        <v>579</v>
      </c>
      <c r="E60" s="17" t="s">
        <v>580</v>
      </c>
      <c r="F60" s="17"/>
      <c r="G60" s="17"/>
      <c r="H60" s="21"/>
    </row>
    <row r="61" ht="37" customHeight="1" spans="1:8">
      <c r="A61" s="16"/>
      <c r="B61" s="22"/>
      <c r="C61" s="20" t="s">
        <v>513</v>
      </c>
      <c r="D61" s="20" t="s">
        <v>581</v>
      </c>
      <c r="E61" s="25" t="s">
        <v>553</v>
      </c>
      <c r="F61" s="25"/>
      <c r="G61" s="25"/>
      <c r="H61" s="21"/>
    </row>
    <row r="62" ht="28" customHeight="1" spans="1:8">
      <c r="A62" s="16"/>
      <c r="B62" s="22"/>
      <c r="C62" s="20" t="s">
        <v>520</v>
      </c>
      <c r="D62" s="20" t="s">
        <v>582</v>
      </c>
      <c r="E62" s="25" t="s">
        <v>553</v>
      </c>
      <c r="F62" s="25"/>
      <c r="G62" s="25"/>
      <c r="H62" s="21"/>
    </row>
    <row r="63" ht="28" customHeight="1" spans="1:8">
      <c r="A63" s="16"/>
      <c r="B63" s="26"/>
      <c r="C63" s="20" t="s">
        <v>522</v>
      </c>
      <c r="D63" s="20" t="s">
        <v>558</v>
      </c>
      <c r="E63" s="25" t="s">
        <v>553</v>
      </c>
      <c r="F63" s="25"/>
      <c r="G63" s="25"/>
      <c r="H63" s="21"/>
    </row>
    <row r="64" ht="28" customHeight="1" spans="1:8">
      <c r="A64" s="16"/>
      <c r="B64" s="27" t="s">
        <v>525</v>
      </c>
      <c r="C64" s="20" t="s">
        <v>526</v>
      </c>
      <c r="D64" s="20" t="s">
        <v>583</v>
      </c>
      <c r="E64" s="17" t="s">
        <v>575</v>
      </c>
      <c r="F64" s="17"/>
      <c r="G64" s="17"/>
      <c r="H64" s="21"/>
    </row>
    <row r="65" ht="23" customHeight="1" spans="1:8">
      <c r="A65" s="16"/>
      <c r="B65" s="27" t="s">
        <v>531</v>
      </c>
      <c r="C65" s="20" t="s">
        <v>531</v>
      </c>
      <c r="D65" s="20" t="s">
        <v>584</v>
      </c>
      <c r="E65" s="17" t="s">
        <v>575</v>
      </c>
      <c r="F65" s="17"/>
      <c r="G65" s="17"/>
      <c r="H65" s="21"/>
    </row>
    <row r="67" ht="21" spans="1:6">
      <c r="A67" s="8" t="s">
        <v>585</v>
      </c>
      <c r="B67" s="8"/>
      <c r="C67" s="8"/>
      <c r="D67" s="8"/>
      <c r="E67" s="8"/>
      <c r="F67" s="8"/>
    </row>
    <row r="69" ht="28" customHeight="1" spans="1:8">
      <c r="A69" s="9" t="s">
        <v>424</v>
      </c>
      <c r="B69" s="9"/>
      <c r="C69" s="9" t="s">
        <v>586</v>
      </c>
      <c r="D69" s="9"/>
      <c r="E69" s="9"/>
      <c r="F69" s="9"/>
      <c r="G69" s="9"/>
      <c r="H69" s="9"/>
    </row>
    <row r="70" ht="28" customHeight="1" spans="1:8">
      <c r="A70" s="10" t="s">
        <v>539</v>
      </c>
      <c r="B70" s="10"/>
      <c r="C70" s="9" t="s">
        <v>478</v>
      </c>
      <c r="D70" s="9"/>
      <c r="E70" s="11" t="s">
        <v>540</v>
      </c>
      <c r="F70" s="11"/>
      <c r="G70" s="9" t="s">
        <v>541</v>
      </c>
      <c r="H70" s="9"/>
    </row>
    <row r="71" ht="28" customHeight="1" spans="1:8">
      <c r="A71" s="12" t="s">
        <v>468</v>
      </c>
      <c r="B71" s="12"/>
      <c r="C71" s="12" t="s">
        <v>542</v>
      </c>
      <c r="D71" s="12"/>
      <c r="E71" s="12"/>
      <c r="F71" s="12"/>
      <c r="G71" s="12"/>
      <c r="H71" s="12"/>
    </row>
    <row r="72" ht="28" customHeight="1" spans="1:8">
      <c r="A72" s="12"/>
      <c r="B72" s="12"/>
      <c r="C72" s="13" t="s">
        <v>480</v>
      </c>
      <c r="D72" s="13"/>
      <c r="E72" s="14">
        <v>200000</v>
      </c>
      <c r="F72" s="14"/>
      <c r="G72" s="14"/>
      <c r="H72" s="14"/>
    </row>
    <row r="73" ht="28" customHeight="1" spans="1:8">
      <c r="A73" s="12"/>
      <c r="B73" s="12"/>
      <c r="C73" s="15" t="s">
        <v>543</v>
      </c>
      <c r="D73" s="15"/>
      <c r="E73" s="14">
        <v>200000</v>
      </c>
      <c r="F73" s="14"/>
      <c r="G73" s="14"/>
      <c r="H73" s="14"/>
    </row>
    <row r="74" ht="28" customHeight="1" spans="1:8">
      <c r="A74" s="12"/>
      <c r="B74" s="12"/>
      <c r="C74" s="15" t="s">
        <v>544</v>
      </c>
      <c r="D74" s="15"/>
      <c r="E74" s="14">
        <v>0</v>
      </c>
      <c r="F74" s="14"/>
      <c r="G74" s="14"/>
      <c r="H74" s="14"/>
    </row>
    <row r="75" ht="28" customHeight="1" spans="1:8">
      <c r="A75" s="12"/>
      <c r="B75" s="12"/>
      <c r="C75" s="15" t="s">
        <v>545</v>
      </c>
      <c r="D75" s="15"/>
      <c r="E75" s="14">
        <v>200000</v>
      </c>
      <c r="F75" s="14"/>
      <c r="G75" s="14"/>
      <c r="H75" s="14"/>
    </row>
    <row r="76" ht="28" customHeight="1" spans="1:8">
      <c r="A76" s="12"/>
      <c r="B76" s="12"/>
      <c r="C76" s="15" t="s">
        <v>546</v>
      </c>
      <c r="D76" s="15"/>
      <c r="E76" s="14">
        <v>0</v>
      </c>
      <c r="F76" s="14"/>
      <c r="G76" s="14"/>
      <c r="H76" s="14"/>
    </row>
    <row r="77" ht="28" customHeight="1" spans="1:8">
      <c r="A77" s="9" t="s">
        <v>547</v>
      </c>
      <c r="B77" s="9"/>
      <c r="C77" s="13" t="s">
        <v>587</v>
      </c>
      <c r="D77" s="13"/>
      <c r="E77" s="13"/>
      <c r="F77" s="13"/>
      <c r="G77" s="13"/>
      <c r="H77" s="13"/>
    </row>
    <row r="78" ht="28" customHeight="1" spans="1:8">
      <c r="A78" s="9"/>
      <c r="B78" s="9"/>
      <c r="C78" s="13"/>
      <c r="D78" s="13"/>
      <c r="E78" s="13"/>
      <c r="F78" s="13"/>
      <c r="G78" s="13"/>
      <c r="H78" s="13"/>
    </row>
    <row r="79" ht="28" customHeight="1" spans="1:8">
      <c r="A79" s="16" t="s">
        <v>494</v>
      </c>
      <c r="B79" s="17" t="s">
        <v>495</v>
      </c>
      <c r="C79" s="17" t="s">
        <v>496</v>
      </c>
      <c r="D79" s="17" t="s">
        <v>497</v>
      </c>
      <c r="E79" s="17" t="s">
        <v>498</v>
      </c>
      <c r="F79" s="17"/>
      <c r="G79" s="17"/>
      <c r="H79" s="16" t="s">
        <v>549</v>
      </c>
    </row>
    <row r="80" ht="28" customHeight="1" spans="1:8">
      <c r="A80" s="16"/>
      <c r="B80" s="18" t="s">
        <v>501</v>
      </c>
      <c r="C80" s="19" t="s">
        <v>502</v>
      </c>
      <c r="D80" s="20" t="s">
        <v>507</v>
      </c>
      <c r="E80" s="17" t="s">
        <v>508</v>
      </c>
      <c r="F80" s="17"/>
      <c r="G80" s="17"/>
      <c r="H80" s="21"/>
    </row>
    <row r="81" ht="28" customHeight="1" spans="1:8">
      <c r="A81" s="16"/>
      <c r="B81" s="22"/>
      <c r="C81" s="23"/>
      <c r="D81" s="20" t="s">
        <v>588</v>
      </c>
      <c r="E81" s="17" t="s">
        <v>589</v>
      </c>
      <c r="F81" s="17"/>
      <c r="G81" s="17"/>
      <c r="H81" s="21"/>
    </row>
    <row r="82" ht="28" customHeight="1" spans="1:8">
      <c r="A82" s="16"/>
      <c r="B82" s="22"/>
      <c r="C82" s="23"/>
      <c r="D82" s="20" t="s">
        <v>505</v>
      </c>
      <c r="E82" s="17" t="s">
        <v>506</v>
      </c>
      <c r="F82" s="17"/>
      <c r="G82" s="17"/>
      <c r="H82" s="21"/>
    </row>
    <row r="83" ht="28" customHeight="1" spans="1:8">
      <c r="A83" s="16"/>
      <c r="B83" s="22"/>
      <c r="C83" s="24"/>
      <c r="D83" s="20" t="s">
        <v>590</v>
      </c>
      <c r="E83" s="25" t="s">
        <v>553</v>
      </c>
      <c r="F83" s="25"/>
      <c r="G83" s="25"/>
      <c r="H83" s="21"/>
    </row>
    <row r="84" ht="28" customHeight="1" spans="1:8">
      <c r="A84" s="16"/>
      <c r="B84" s="22"/>
      <c r="C84" s="19" t="s">
        <v>513</v>
      </c>
      <c r="D84" s="20" t="s">
        <v>518</v>
      </c>
      <c r="E84" s="25" t="s">
        <v>553</v>
      </c>
      <c r="F84" s="25"/>
      <c r="G84" s="25"/>
      <c r="H84" s="21"/>
    </row>
    <row r="85" ht="28" customHeight="1" spans="1:8">
      <c r="A85" s="16"/>
      <c r="B85" s="22"/>
      <c r="C85" s="23"/>
      <c r="D85" s="20" t="s">
        <v>591</v>
      </c>
      <c r="E85" s="25" t="s">
        <v>553</v>
      </c>
      <c r="F85" s="25"/>
      <c r="G85" s="25"/>
      <c r="H85" s="21"/>
    </row>
    <row r="86" ht="28" customHeight="1" spans="1:8">
      <c r="A86" s="16"/>
      <c r="B86" s="22"/>
      <c r="C86" s="24"/>
      <c r="D86" s="20" t="s">
        <v>592</v>
      </c>
      <c r="E86" s="25" t="s">
        <v>553</v>
      </c>
      <c r="F86" s="25"/>
      <c r="G86" s="25"/>
      <c r="H86" s="21"/>
    </row>
    <row r="87" ht="28" customHeight="1" spans="1:8">
      <c r="A87" s="16"/>
      <c r="B87" s="22"/>
      <c r="C87" s="20" t="s">
        <v>520</v>
      </c>
      <c r="D87" s="20" t="s">
        <v>593</v>
      </c>
      <c r="E87" s="25" t="s">
        <v>553</v>
      </c>
      <c r="F87" s="25"/>
      <c r="G87" s="25"/>
      <c r="H87" s="21"/>
    </row>
    <row r="88" ht="28" customHeight="1" spans="1:8">
      <c r="A88" s="16"/>
      <c r="B88" s="26"/>
      <c r="C88" s="20" t="s">
        <v>522</v>
      </c>
      <c r="D88" s="20" t="s">
        <v>558</v>
      </c>
      <c r="E88" s="25" t="s">
        <v>553</v>
      </c>
      <c r="F88" s="25"/>
      <c r="G88" s="25"/>
      <c r="H88" s="21"/>
    </row>
    <row r="89" ht="28" customHeight="1" spans="1:8">
      <c r="A89" s="16"/>
      <c r="B89" s="27" t="s">
        <v>525</v>
      </c>
      <c r="C89" s="20" t="s">
        <v>526</v>
      </c>
      <c r="D89" s="20" t="s">
        <v>594</v>
      </c>
      <c r="E89" s="17" t="s">
        <v>575</v>
      </c>
      <c r="F89" s="17"/>
      <c r="G89" s="17"/>
      <c r="H89" s="21"/>
    </row>
    <row r="90" ht="28" customHeight="1" spans="1:8">
      <c r="A90" s="16"/>
      <c r="B90" s="27" t="s">
        <v>531</v>
      </c>
      <c r="C90" s="20" t="s">
        <v>531</v>
      </c>
      <c r="D90" s="20" t="s">
        <v>534</v>
      </c>
      <c r="E90" s="17" t="s">
        <v>575</v>
      </c>
      <c r="F90" s="17"/>
      <c r="G90" s="17"/>
      <c r="H90" s="21"/>
    </row>
  </sheetData>
  <mergeCells count="139">
    <mergeCell ref="A2:F2"/>
    <mergeCell ref="A3:B3"/>
    <mergeCell ref="C3:H3"/>
    <mergeCell ref="A4:B4"/>
    <mergeCell ref="C4:D4"/>
    <mergeCell ref="E4:F4"/>
    <mergeCell ref="G4:H4"/>
    <mergeCell ref="C5:H5"/>
    <mergeCell ref="C6:D6"/>
    <mergeCell ref="E6:H6"/>
    <mergeCell ref="C7:D7"/>
    <mergeCell ref="E7:H7"/>
    <mergeCell ref="C8:D8"/>
    <mergeCell ref="E8:H8"/>
    <mergeCell ref="C9:D9"/>
    <mergeCell ref="E9:H9"/>
    <mergeCell ref="C10:D10"/>
    <mergeCell ref="E10:H10"/>
    <mergeCell ref="E13:G13"/>
    <mergeCell ref="E14:G14"/>
    <mergeCell ref="E15:G15"/>
    <mergeCell ref="E16:G16"/>
    <mergeCell ref="E17:G17"/>
    <mergeCell ref="E18:G18"/>
    <mergeCell ref="E19:G19"/>
    <mergeCell ref="E20:G20"/>
    <mergeCell ref="E21:G21"/>
    <mergeCell ref="E22:G22"/>
    <mergeCell ref="E23:G23"/>
    <mergeCell ref="E24:G24"/>
    <mergeCell ref="E25:G25"/>
    <mergeCell ref="A28:F28"/>
    <mergeCell ref="A29:B29"/>
    <mergeCell ref="C29:H29"/>
    <mergeCell ref="A30:B30"/>
    <mergeCell ref="C30:D30"/>
    <mergeCell ref="E30:F30"/>
    <mergeCell ref="G30:H30"/>
    <mergeCell ref="C31:H31"/>
    <mergeCell ref="C32:D32"/>
    <mergeCell ref="E32:H32"/>
    <mergeCell ref="C33:D33"/>
    <mergeCell ref="E33:H33"/>
    <mergeCell ref="C34:D34"/>
    <mergeCell ref="E34:H34"/>
    <mergeCell ref="C35:D35"/>
    <mergeCell ref="E35:H35"/>
    <mergeCell ref="C36:D36"/>
    <mergeCell ref="E36:H36"/>
    <mergeCell ref="E39:G39"/>
    <mergeCell ref="E40:G40"/>
    <mergeCell ref="E41:G41"/>
    <mergeCell ref="E42:G42"/>
    <mergeCell ref="E43:G43"/>
    <mergeCell ref="E44:G44"/>
    <mergeCell ref="E45:G45"/>
    <mergeCell ref="E46:G46"/>
    <mergeCell ref="A48:F48"/>
    <mergeCell ref="A49:B49"/>
    <mergeCell ref="C49:H49"/>
    <mergeCell ref="A50:B50"/>
    <mergeCell ref="C50:D50"/>
    <mergeCell ref="E50:F50"/>
    <mergeCell ref="G50:H50"/>
    <mergeCell ref="C51:H51"/>
    <mergeCell ref="C52:D52"/>
    <mergeCell ref="E52:H52"/>
    <mergeCell ref="C53:D53"/>
    <mergeCell ref="E53:H53"/>
    <mergeCell ref="C54:D54"/>
    <mergeCell ref="E54:H54"/>
    <mergeCell ref="C55:D55"/>
    <mergeCell ref="E55:H55"/>
    <mergeCell ref="C56:D56"/>
    <mergeCell ref="E56:H56"/>
    <mergeCell ref="E59:G59"/>
    <mergeCell ref="E60:G60"/>
    <mergeCell ref="E61:G61"/>
    <mergeCell ref="E62:G62"/>
    <mergeCell ref="E63:G63"/>
    <mergeCell ref="E64:G64"/>
    <mergeCell ref="E65:G65"/>
    <mergeCell ref="A67:F67"/>
    <mergeCell ref="A69:B69"/>
    <mergeCell ref="C69:H69"/>
    <mergeCell ref="A70:B70"/>
    <mergeCell ref="C70:D70"/>
    <mergeCell ref="E70:F70"/>
    <mergeCell ref="G70:H70"/>
    <mergeCell ref="C71:H71"/>
    <mergeCell ref="C72:D72"/>
    <mergeCell ref="E72:H72"/>
    <mergeCell ref="C73:D73"/>
    <mergeCell ref="E73:H73"/>
    <mergeCell ref="C74:D74"/>
    <mergeCell ref="E74:H74"/>
    <mergeCell ref="C75:D75"/>
    <mergeCell ref="E75:H75"/>
    <mergeCell ref="C76:D76"/>
    <mergeCell ref="E76:H76"/>
    <mergeCell ref="E79:G79"/>
    <mergeCell ref="E80:G80"/>
    <mergeCell ref="E81:G81"/>
    <mergeCell ref="E82:G82"/>
    <mergeCell ref="E83:G83"/>
    <mergeCell ref="E84:G84"/>
    <mergeCell ref="E85:G85"/>
    <mergeCell ref="E86:G86"/>
    <mergeCell ref="E87:G87"/>
    <mergeCell ref="E88:G88"/>
    <mergeCell ref="E89:G89"/>
    <mergeCell ref="E90:G90"/>
    <mergeCell ref="A13:A25"/>
    <mergeCell ref="A39:A46"/>
    <mergeCell ref="A59:A65"/>
    <mergeCell ref="A79:A90"/>
    <mergeCell ref="B14:B22"/>
    <mergeCell ref="B24:B25"/>
    <mergeCell ref="B40:B44"/>
    <mergeCell ref="B60:B63"/>
    <mergeCell ref="B80:B88"/>
    <mergeCell ref="C14:C17"/>
    <mergeCell ref="C18:C20"/>
    <mergeCell ref="C24:C25"/>
    <mergeCell ref="C43:C44"/>
    <mergeCell ref="C80:C83"/>
    <mergeCell ref="C84:C86"/>
    <mergeCell ref="A5:B10"/>
    <mergeCell ref="A11:B12"/>
    <mergeCell ref="C11:H12"/>
    <mergeCell ref="A31:B36"/>
    <mergeCell ref="A37:B38"/>
    <mergeCell ref="C37:H38"/>
    <mergeCell ref="A51:B56"/>
    <mergeCell ref="A57:B58"/>
    <mergeCell ref="C57:H58"/>
    <mergeCell ref="A71:B76"/>
    <mergeCell ref="A77:B78"/>
    <mergeCell ref="C77:H78"/>
  </mergeCells>
  <printOptions horizontalCentered="1"/>
  <pageMargins left="0.511805555555556" right="0.236111111111111" top="0.409027777777778" bottom="0.409027777777778" header="0.511805555555556" footer="0.511805555555556"/>
  <pageSetup paperSize="9" scale="8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zoomScaleSheetLayoutView="160" workbookViewId="0">
      <selection activeCell="L9" sqref="L9:M9"/>
    </sheetView>
  </sheetViews>
  <sheetFormatPr defaultColWidth="12" defaultRowHeight="14.25"/>
  <cols>
    <col min="1" max="1" width="16.6666666666667" style="266" customWidth="1"/>
    <col min="2" max="2" width="16.1666666666667" style="266" customWidth="1"/>
    <col min="3" max="6" width="11.1666666666667" style="266" customWidth="1"/>
    <col min="7" max="7" width="14.8333333333333" style="266" customWidth="1"/>
    <col min="8" max="14" width="9" style="266" customWidth="1"/>
    <col min="15" max="248" width="12" style="266" customWidth="1"/>
    <col min="249" max="16384" width="12" style="266"/>
  </cols>
  <sheetData>
    <row r="1" ht="18.95" customHeight="1" spans="1:1">
      <c r="A1" s="302" t="s">
        <v>54</v>
      </c>
    </row>
    <row r="2" s="261" customFormat="1" ht="47.1" customHeight="1" spans="1:14">
      <c r="A2" s="268" t="s">
        <v>55</v>
      </c>
      <c r="B2" s="268"/>
      <c r="C2" s="268"/>
      <c r="D2" s="268"/>
      <c r="E2" s="268"/>
      <c r="F2" s="268"/>
      <c r="G2" s="268"/>
      <c r="H2" s="268"/>
      <c r="I2" s="268"/>
      <c r="J2" s="268"/>
      <c r="K2" s="268"/>
      <c r="L2" s="268"/>
      <c r="M2" s="268"/>
      <c r="N2" s="268"/>
    </row>
    <row r="3" ht="23.1" customHeight="1" spans="1:14">
      <c r="A3" s="269"/>
      <c r="B3" s="270"/>
      <c r="C3" s="270"/>
      <c r="D3" s="270"/>
      <c r="E3" s="303"/>
      <c r="F3" s="303"/>
      <c r="G3" s="270"/>
      <c r="H3" s="270"/>
      <c r="I3" s="270"/>
      <c r="J3" s="270"/>
      <c r="K3" s="270"/>
      <c r="L3" s="270"/>
      <c r="M3" s="303"/>
      <c r="N3" s="266" t="s">
        <v>2</v>
      </c>
    </row>
    <row r="4" s="176" customFormat="1" ht="33" customHeight="1" spans="1:14">
      <c r="A4" s="252" t="s">
        <v>56</v>
      </c>
      <c r="B4" s="191" t="s">
        <v>57</v>
      </c>
      <c r="C4" s="252" t="s">
        <v>58</v>
      </c>
      <c r="D4" s="252" t="s">
        <v>59</v>
      </c>
      <c r="E4" s="252" t="s">
        <v>60</v>
      </c>
      <c r="F4" s="252" t="s">
        <v>61</v>
      </c>
      <c r="G4" s="252" t="s">
        <v>62</v>
      </c>
      <c r="H4" s="252"/>
      <c r="I4" s="252"/>
      <c r="J4" s="252"/>
      <c r="K4" s="252"/>
      <c r="L4" s="252"/>
      <c r="M4" s="252" t="s">
        <v>50</v>
      </c>
      <c r="N4" s="252" t="s">
        <v>5</v>
      </c>
    </row>
    <row r="5" s="176" customFormat="1" ht="83" customHeight="1" spans="1:14">
      <c r="A5" s="252"/>
      <c r="B5" s="191"/>
      <c r="C5" s="252"/>
      <c r="D5" s="252"/>
      <c r="E5" s="252"/>
      <c r="F5" s="252"/>
      <c r="G5" s="191" t="s">
        <v>63</v>
      </c>
      <c r="H5" s="191" t="s">
        <v>64</v>
      </c>
      <c r="I5" s="191" t="s">
        <v>65</v>
      </c>
      <c r="J5" s="191" t="s">
        <v>66</v>
      </c>
      <c r="K5" s="191" t="s">
        <v>67</v>
      </c>
      <c r="L5" s="191" t="s">
        <v>68</v>
      </c>
      <c r="M5" s="252"/>
      <c r="N5" s="252"/>
    </row>
    <row r="6" s="176" customFormat="1" ht="27" customHeight="1" spans="1:14">
      <c r="A6" s="191" t="s">
        <v>69</v>
      </c>
      <c r="B6" s="191" t="s">
        <v>70</v>
      </c>
      <c r="C6" s="252">
        <v>2</v>
      </c>
      <c r="D6" s="191">
        <v>3</v>
      </c>
      <c r="E6" s="252">
        <v>4</v>
      </c>
      <c r="F6" s="191">
        <v>5</v>
      </c>
      <c r="G6" s="252" t="s">
        <v>71</v>
      </c>
      <c r="H6" s="191">
        <v>7</v>
      </c>
      <c r="I6" s="252">
        <v>8</v>
      </c>
      <c r="J6" s="191">
        <v>9</v>
      </c>
      <c r="K6" s="252">
        <v>10</v>
      </c>
      <c r="L6" s="191">
        <v>11</v>
      </c>
      <c r="M6" s="252">
        <v>12</v>
      </c>
      <c r="N6" s="191">
        <v>13</v>
      </c>
    </row>
    <row r="7" s="176" customFormat="1" ht="19" customHeight="1" spans="1:14">
      <c r="A7" s="304"/>
      <c r="B7" s="305"/>
      <c r="C7" s="305"/>
      <c r="D7" s="305"/>
      <c r="E7" s="305"/>
      <c r="F7" s="305"/>
      <c r="G7" s="305"/>
      <c r="H7" s="305"/>
      <c r="I7" s="305"/>
      <c r="J7" s="305"/>
      <c r="K7" s="305"/>
      <c r="L7" s="305"/>
      <c r="M7" s="305"/>
      <c r="N7" s="305"/>
    </row>
    <row r="8" s="176" customFormat="1" ht="18" customHeight="1" spans="1:14">
      <c r="A8" s="306" t="s">
        <v>72</v>
      </c>
      <c r="B8" s="196">
        <f>SUM(B7:B7)</f>
        <v>0</v>
      </c>
      <c r="C8" s="196">
        <f t="shared" ref="C8:M8" si="0">SUM(C7:C7)</f>
        <v>0</v>
      </c>
      <c r="D8" s="196">
        <f t="shared" si="0"/>
        <v>0</v>
      </c>
      <c r="E8" s="196">
        <f t="shared" si="0"/>
        <v>0</v>
      </c>
      <c r="F8" s="196">
        <f t="shared" si="0"/>
        <v>0</v>
      </c>
      <c r="G8" s="196">
        <f t="shared" si="0"/>
        <v>0</v>
      </c>
      <c r="H8" s="196">
        <f t="shared" si="0"/>
        <v>0</v>
      </c>
      <c r="I8" s="196">
        <f t="shared" si="0"/>
        <v>0</v>
      </c>
      <c r="J8" s="196">
        <f t="shared" si="0"/>
        <v>0</v>
      </c>
      <c r="K8" s="196">
        <f t="shared" si="0"/>
        <v>0</v>
      </c>
      <c r="L8" s="196">
        <f t="shared" si="0"/>
        <v>0</v>
      </c>
      <c r="M8" s="196">
        <f t="shared" si="0"/>
        <v>0</v>
      </c>
      <c r="N8" s="196"/>
    </row>
    <row r="9" spans="1:14">
      <c r="A9" s="307" t="s">
        <v>73</v>
      </c>
      <c r="B9" s="307">
        <v>1328.39</v>
      </c>
      <c r="C9" s="308">
        <v>979.98</v>
      </c>
      <c r="D9" s="307"/>
      <c r="E9" s="307"/>
      <c r="F9" s="307"/>
      <c r="G9" s="307"/>
      <c r="H9" s="307"/>
      <c r="I9" s="307"/>
      <c r="J9" s="307"/>
      <c r="K9" s="307"/>
      <c r="L9" s="307">
        <v>7.52</v>
      </c>
      <c r="M9" s="146">
        <v>340.89</v>
      </c>
      <c r="N9" s="307"/>
    </row>
  </sheetData>
  <mergeCells count="10">
    <mergeCell ref="A2:N2"/>
    <mergeCell ref="G4:L4"/>
    <mergeCell ref="A4:A5"/>
    <mergeCell ref="B4:B5"/>
    <mergeCell ref="C4:C5"/>
    <mergeCell ref="D4:D5"/>
    <mergeCell ref="E4:E5"/>
    <mergeCell ref="F4:F5"/>
    <mergeCell ref="M4:M5"/>
    <mergeCell ref="N4:N5"/>
  </mergeCells>
  <printOptions horizontalCentered="1"/>
  <pageMargins left="0.196527777777778" right="0.196527777777778" top="0.790972222222222" bottom="0.790972222222222" header="0.511805555555556" footer="0.200694444444444"/>
  <pageSetup paperSize="9" scale="85"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66"/>
  <sheetViews>
    <sheetView zoomScaleSheetLayoutView="60" topLeftCell="A9" workbookViewId="0">
      <selection activeCell="C23" sqref="C23"/>
    </sheetView>
  </sheetViews>
  <sheetFormatPr defaultColWidth="12" defaultRowHeight="14.25"/>
  <cols>
    <col min="1" max="1" width="13" style="266" customWidth="1"/>
    <col min="2" max="2" width="25" style="266" customWidth="1"/>
    <col min="3" max="3" width="10.6666666666667" style="266" customWidth="1"/>
    <col min="4" max="4" width="10.3333333333333" style="266" customWidth="1"/>
    <col min="5" max="6" width="9.33333333333333" style="266" customWidth="1"/>
    <col min="7" max="7" width="9.5" style="266" customWidth="1"/>
    <col min="8" max="8" width="7.16666666666667" style="266" customWidth="1"/>
    <col min="9" max="9" width="8.83333333333333" style="266" customWidth="1"/>
    <col min="10" max="10" width="7.83333333333333" style="266" customWidth="1"/>
    <col min="11" max="11" width="10.5" style="266" customWidth="1"/>
    <col min="12" max="12" width="6.66666666666667" style="266" customWidth="1"/>
    <col min="13" max="13" width="7.5" style="266" customWidth="1"/>
    <col min="14" max="14" width="7.16666666666667" style="266" customWidth="1"/>
    <col min="15" max="15" width="7.33333333333333" style="266" customWidth="1"/>
    <col min="16" max="16" width="8" style="266" customWidth="1"/>
    <col min="17" max="17" width="7.33333333333333" style="266" customWidth="1"/>
    <col min="18" max="18" width="6.16666666666667" style="266" customWidth="1"/>
    <col min="19" max="19" width="8.5" style="266" customWidth="1"/>
    <col min="20" max="20" width="7.5" style="266" customWidth="1"/>
    <col min="21" max="21" width="6.66666666666667" style="266" customWidth="1"/>
    <col min="22" max="22" width="11.5" style="266" customWidth="1"/>
    <col min="23" max="23" width="7" style="266" customWidth="1"/>
    <col min="24" max="24" width="13.1666666666667" style="266" customWidth="1"/>
    <col min="25" max="25" width="7" style="266" customWidth="1"/>
    <col min="26" max="243" width="12" style="266" customWidth="1"/>
    <col min="244" max="16384" width="12" style="266"/>
  </cols>
  <sheetData>
    <row r="1" ht="24" customHeight="1" spans="1:3">
      <c r="A1" s="267" t="s">
        <v>74</v>
      </c>
      <c r="B1" s="267"/>
      <c r="C1" s="267"/>
    </row>
    <row r="2" s="261" customFormat="1" ht="21.75" customHeight="1" spans="1:25">
      <c r="A2" s="268" t="s">
        <v>75</v>
      </c>
      <c r="B2" s="268"/>
      <c r="C2" s="268"/>
      <c r="D2" s="268"/>
      <c r="E2" s="268"/>
      <c r="F2" s="268"/>
      <c r="G2" s="268"/>
      <c r="H2" s="268"/>
      <c r="I2" s="268"/>
      <c r="J2" s="268"/>
      <c r="K2" s="268"/>
      <c r="L2" s="268"/>
      <c r="M2" s="268"/>
      <c r="N2" s="268"/>
      <c r="O2" s="268"/>
      <c r="P2" s="268"/>
      <c r="Q2" s="268"/>
      <c r="R2" s="268"/>
      <c r="S2" s="268"/>
      <c r="T2" s="268"/>
      <c r="U2" s="268"/>
      <c r="V2" s="268"/>
      <c r="W2" s="268"/>
      <c r="X2" s="268"/>
      <c r="Y2" s="268"/>
    </row>
    <row r="3" spans="1:25">
      <c r="A3" s="269"/>
      <c r="B3" s="270"/>
      <c r="C3" s="270"/>
      <c r="D3" s="270"/>
      <c r="E3" s="270"/>
      <c r="F3" s="270"/>
      <c r="G3" s="270"/>
      <c r="H3" s="270"/>
      <c r="I3" s="270"/>
      <c r="J3" s="270"/>
      <c r="K3" s="270"/>
      <c r="L3" s="270"/>
      <c r="M3" s="270"/>
      <c r="N3" s="270"/>
      <c r="O3" s="270"/>
      <c r="P3" s="270"/>
      <c r="Q3" s="270"/>
      <c r="R3" s="270"/>
      <c r="S3" s="270"/>
      <c r="T3" s="270"/>
      <c r="U3" s="270"/>
      <c r="V3" s="270"/>
      <c r="W3" s="270"/>
      <c r="X3" s="270"/>
      <c r="Y3" s="270" t="s">
        <v>2</v>
      </c>
    </row>
    <row r="4" s="175" customFormat="1" ht="27" customHeight="1" spans="1:25">
      <c r="A4" s="252" t="s">
        <v>76</v>
      </c>
      <c r="B4" s="252" t="s">
        <v>77</v>
      </c>
      <c r="C4" s="252" t="s">
        <v>57</v>
      </c>
      <c r="D4" s="252" t="s">
        <v>78</v>
      </c>
      <c r="E4" s="252" t="s">
        <v>79</v>
      </c>
      <c r="F4" s="252" t="s">
        <v>80</v>
      </c>
      <c r="G4" s="252"/>
      <c r="H4" s="252"/>
      <c r="I4" s="252"/>
      <c r="J4" s="252"/>
      <c r="K4" s="252"/>
      <c r="L4" s="252"/>
      <c r="M4" s="252"/>
      <c r="N4" s="252"/>
      <c r="O4" s="252"/>
      <c r="P4" s="252"/>
      <c r="Q4" s="252"/>
      <c r="R4" s="252"/>
      <c r="S4" s="252"/>
      <c r="T4" s="252"/>
      <c r="U4" s="252"/>
      <c r="V4" s="252" t="s">
        <v>50</v>
      </c>
      <c r="W4" s="252"/>
      <c r="X4" s="252"/>
      <c r="Y4" s="252" t="s">
        <v>5</v>
      </c>
    </row>
    <row r="5" s="130" customFormat="1" ht="27" customHeight="1" spans="1:25">
      <c r="A5" s="252"/>
      <c r="B5" s="252"/>
      <c r="C5" s="252"/>
      <c r="D5" s="252"/>
      <c r="E5" s="252"/>
      <c r="F5" s="252" t="s">
        <v>57</v>
      </c>
      <c r="G5" s="252" t="s">
        <v>81</v>
      </c>
      <c r="H5" s="252"/>
      <c r="I5" s="252"/>
      <c r="J5" s="252" t="s">
        <v>82</v>
      </c>
      <c r="K5" s="252"/>
      <c r="L5" s="252"/>
      <c r="M5" s="252" t="s">
        <v>83</v>
      </c>
      <c r="N5" s="252"/>
      <c r="O5" s="252"/>
      <c r="P5" s="252" t="s">
        <v>84</v>
      </c>
      <c r="Q5" s="252"/>
      <c r="R5" s="252"/>
      <c r="S5" s="252" t="s">
        <v>85</v>
      </c>
      <c r="T5" s="252"/>
      <c r="U5" s="252"/>
      <c r="V5" s="252"/>
      <c r="W5" s="252"/>
      <c r="X5" s="252"/>
      <c r="Y5" s="252"/>
    </row>
    <row r="6" s="130" customFormat="1" ht="27" customHeight="1" spans="1:25">
      <c r="A6" s="252"/>
      <c r="B6" s="252"/>
      <c r="C6" s="252"/>
      <c r="D6" s="252"/>
      <c r="E6" s="252"/>
      <c r="F6" s="252"/>
      <c r="G6" s="252" t="s">
        <v>63</v>
      </c>
      <c r="H6" s="252" t="s">
        <v>78</v>
      </c>
      <c r="I6" s="252" t="s">
        <v>79</v>
      </c>
      <c r="J6" s="252" t="s">
        <v>63</v>
      </c>
      <c r="K6" s="252" t="s">
        <v>78</v>
      </c>
      <c r="L6" s="252" t="s">
        <v>79</v>
      </c>
      <c r="M6" s="252" t="s">
        <v>63</v>
      </c>
      <c r="N6" s="252" t="s">
        <v>78</v>
      </c>
      <c r="O6" s="252" t="s">
        <v>79</v>
      </c>
      <c r="P6" s="252" t="s">
        <v>63</v>
      </c>
      <c r="Q6" s="252" t="s">
        <v>78</v>
      </c>
      <c r="R6" s="252" t="s">
        <v>79</v>
      </c>
      <c r="S6" s="252" t="s">
        <v>63</v>
      </c>
      <c r="T6" s="252" t="s">
        <v>78</v>
      </c>
      <c r="U6" s="252" t="s">
        <v>79</v>
      </c>
      <c r="V6" s="252" t="s">
        <v>63</v>
      </c>
      <c r="W6" s="252" t="s">
        <v>78</v>
      </c>
      <c r="X6" s="252" t="s">
        <v>79</v>
      </c>
      <c r="Y6" s="252"/>
    </row>
    <row r="7" s="130" customFormat="1" ht="27" customHeight="1" spans="1:25">
      <c r="A7" s="252" t="s">
        <v>69</v>
      </c>
      <c r="B7" s="252"/>
      <c r="C7" s="252" t="s">
        <v>86</v>
      </c>
      <c r="D7" s="252" t="s">
        <v>87</v>
      </c>
      <c r="E7" s="252" t="s">
        <v>88</v>
      </c>
      <c r="F7" s="252" t="s">
        <v>89</v>
      </c>
      <c r="G7" s="252" t="s">
        <v>90</v>
      </c>
      <c r="H7" s="252">
        <v>6</v>
      </c>
      <c r="I7" s="252">
        <v>7</v>
      </c>
      <c r="J7" s="252" t="s">
        <v>91</v>
      </c>
      <c r="K7" s="252">
        <v>9</v>
      </c>
      <c r="L7" s="252">
        <v>10</v>
      </c>
      <c r="M7" s="252" t="s">
        <v>92</v>
      </c>
      <c r="N7" s="252">
        <v>12</v>
      </c>
      <c r="O7" s="252">
        <v>13</v>
      </c>
      <c r="P7" s="252" t="s">
        <v>93</v>
      </c>
      <c r="Q7" s="252">
        <v>15</v>
      </c>
      <c r="R7" s="252">
        <v>16</v>
      </c>
      <c r="S7" s="252" t="s">
        <v>94</v>
      </c>
      <c r="T7" s="252">
        <v>18</v>
      </c>
      <c r="U7" s="252">
        <v>19</v>
      </c>
      <c r="V7" s="252" t="s">
        <v>95</v>
      </c>
      <c r="W7" s="252">
        <v>21</v>
      </c>
      <c r="X7" s="252">
        <v>22</v>
      </c>
      <c r="Y7" s="298">
        <v>23</v>
      </c>
    </row>
    <row r="8" s="176" customFormat="1" ht="18" customHeight="1" spans="1:25">
      <c r="A8" s="255" t="s">
        <v>96</v>
      </c>
      <c r="B8" s="139" t="s">
        <v>97</v>
      </c>
      <c r="C8" s="140">
        <v>76.0984</v>
      </c>
      <c r="D8" s="140">
        <v>76.0984</v>
      </c>
      <c r="E8" s="140"/>
      <c r="F8" s="140"/>
      <c r="G8" s="140"/>
      <c r="H8" s="140"/>
      <c r="I8" s="140"/>
      <c r="J8" s="140"/>
      <c r="K8" s="140"/>
      <c r="L8" s="140"/>
      <c r="M8" s="140"/>
      <c r="N8" s="140"/>
      <c r="O8" s="140"/>
      <c r="P8" s="140"/>
      <c r="Q8" s="140"/>
      <c r="R8" s="140"/>
      <c r="S8" s="140"/>
      <c r="T8" s="140"/>
      <c r="U8" s="140"/>
      <c r="V8" s="140"/>
      <c r="W8" s="140"/>
      <c r="X8" s="140"/>
      <c r="Y8" s="299"/>
    </row>
    <row r="9" s="176" customFormat="1" ht="18" customHeight="1" spans="1:25">
      <c r="A9" s="255" t="s">
        <v>98</v>
      </c>
      <c r="B9" s="139" t="s">
        <v>99</v>
      </c>
      <c r="C9" s="140">
        <v>70.1415</v>
      </c>
      <c r="D9" s="140">
        <v>70.1415</v>
      </c>
      <c r="E9" s="140"/>
      <c r="F9" s="140"/>
      <c r="G9" s="140"/>
      <c r="H9" s="140"/>
      <c r="I9" s="140"/>
      <c r="J9" s="140"/>
      <c r="K9" s="140"/>
      <c r="L9" s="140"/>
      <c r="M9" s="140"/>
      <c r="N9" s="140"/>
      <c r="O9" s="140"/>
      <c r="P9" s="140"/>
      <c r="Q9" s="140"/>
      <c r="R9" s="140"/>
      <c r="S9" s="140"/>
      <c r="T9" s="140"/>
      <c r="U9" s="140"/>
      <c r="V9" s="140"/>
      <c r="W9" s="140"/>
      <c r="X9" s="140"/>
      <c r="Y9" s="299"/>
    </row>
    <row r="10" s="176" customFormat="1" ht="18" customHeight="1" spans="1:25">
      <c r="A10" s="138" t="s">
        <v>100</v>
      </c>
      <c r="B10" s="139" t="s">
        <v>101</v>
      </c>
      <c r="C10" s="140">
        <v>70.1415</v>
      </c>
      <c r="D10" s="140">
        <v>70.1415</v>
      </c>
      <c r="E10" s="140"/>
      <c r="F10" s="140"/>
      <c r="G10" s="140"/>
      <c r="H10" s="140"/>
      <c r="I10" s="140"/>
      <c r="J10" s="140"/>
      <c r="K10" s="140"/>
      <c r="L10" s="140"/>
      <c r="M10" s="140"/>
      <c r="N10" s="140"/>
      <c r="O10" s="140"/>
      <c r="P10" s="140"/>
      <c r="Q10" s="140"/>
      <c r="R10" s="140"/>
      <c r="S10" s="140"/>
      <c r="T10" s="140"/>
      <c r="U10" s="140"/>
      <c r="V10" s="140"/>
      <c r="W10" s="140"/>
      <c r="X10" s="140"/>
      <c r="Y10" s="299"/>
    </row>
    <row r="11" s="176" customFormat="1" ht="18" customHeight="1" spans="1:25">
      <c r="A11" s="138" t="s">
        <v>102</v>
      </c>
      <c r="B11" s="139" t="s">
        <v>103</v>
      </c>
      <c r="C11" s="140">
        <v>0.8814</v>
      </c>
      <c r="D11" s="140">
        <v>0.8814</v>
      </c>
      <c r="E11" s="140"/>
      <c r="F11" s="140"/>
      <c r="G11" s="140"/>
      <c r="H11" s="140"/>
      <c r="I11" s="140"/>
      <c r="J11" s="140"/>
      <c r="K11" s="140"/>
      <c r="L11" s="140"/>
      <c r="M11" s="140"/>
      <c r="N11" s="140"/>
      <c r="O11" s="140"/>
      <c r="P11" s="140"/>
      <c r="Q11" s="140"/>
      <c r="R11" s="140"/>
      <c r="S11" s="140"/>
      <c r="T11" s="140"/>
      <c r="U11" s="140"/>
      <c r="V11" s="140"/>
      <c r="W11" s="140"/>
      <c r="X11" s="140"/>
      <c r="Y11" s="299"/>
    </row>
    <row r="12" s="176" customFormat="1" ht="18" customHeight="1" spans="1:25">
      <c r="A12" s="138" t="s">
        <v>104</v>
      </c>
      <c r="B12" s="139" t="s">
        <v>105</v>
      </c>
      <c r="C12" s="140">
        <v>0.8814</v>
      </c>
      <c r="D12" s="140">
        <v>0.8814</v>
      </c>
      <c r="E12" s="140"/>
      <c r="F12" s="140"/>
      <c r="G12" s="140"/>
      <c r="H12" s="140"/>
      <c r="I12" s="140"/>
      <c r="J12" s="140"/>
      <c r="K12" s="140"/>
      <c r="L12" s="140"/>
      <c r="M12" s="140"/>
      <c r="N12" s="140"/>
      <c r="O12" s="140"/>
      <c r="P12" s="140"/>
      <c r="Q12" s="140"/>
      <c r="R12" s="140"/>
      <c r="S12" s="140"/>
      <c r="T12" s="140"/>
      <c r="U12" s="140"/>
      <c r="V12" s="140"/>
      <c r="W12" s="140"/>
      <c r="X12" s="140"/>
      <c r="Y12" s="299"/>
    </row>
    <row r="13" s="176" customFormat="1" ht="18" customHeight="1" spans="1:25">
      <c r="A13" s="138" t="s">
        <v>106</v>
      </c>
      <c r="B13" s="258" t="s">
        <v>107</v>
      </c>
      <c r="C13" s="140">
        <v>5.0755</v>
      </c>
      <c r="D13" s="140">
        <v>5.0755</v>
      </c>
      <c r="E13" s="140"/>
      <c r="F13" s="140"/>
      <c r="G13" s="140"/>
      <c r="H13" s="140"/>
      <c r="I13" s="140"/>
      <c r="J13" s="140"/>
      <c r="K13" s="140"/>
      <c r="L13" s="140"/>
      <c r="M13" s="140"/>
      <c r="N13" s="140"/>
      <c r="O13" s="140"/>
      <c r="P13" s="140"/>
      <c r="Q13" s="140"/>
      <c r="R13" s="140"/>
      <c r="S13" s="140"/>
      <c r="T13" s="140"/>
      <c r="U13" s="140"/>
      <c r="V13" s="140"/>
      <c r="W13" s="140"/>
      <c r="X13" s="140"/>
      <c r="Y13" s="299"/>
    </row>
    <row r="14" s="176" customFormat="1" ht="18" customHeight="1" spans="1:25">
      <c r="A14" s="138" t="s">
        <v>108</v>
      </c>
      <c r="B14" s="258" t="s">
        <v>107</v>
      </c>
      <c r="C14" s="140">
        <v>5.0755</v>
      </c>
      <c r="D14" s="140">
        <v>5.0755</v>
      </c>
      <c r="E14" s="140"/>
      <c r="F14" s="140"/>
      <c r="G14" s="140"/>
      <c r="H14" s="140"/>
      <c r="I14" s="140"/>
      <c r="J14" s="140"/>
      <c r="K14" s="140"/>
      <c r="L14" s="140"/>
      <c r="M14" s="140"/>
      <c r="N14" s="140"/>
      <c r="O14" s="140"/>
      <c r="P14" s="140"/>
      <c r="Q14" s="140"/>
      <c r="R14" s="140"/>
      <c r="S14" s="140"/>
      <c r="T14" s="140"/>
      <c r="U14" s="140"/>
      <c r="V14" s="140"/>
      <c r="W14" s="140"/>
      <c r="X14" s="140"/>
      <c r="Y14" s="299"/>
    </row>
    <row r="15" s="176" customFormat="1" ht="18" customHeight="1" spans="1:25">
      <c r="A15" s="138" t="s">
        <v>109</v>
      </c>
      <c r="B15" s="139" t="s">
        <v>110</v>
      </c>
      <c r="C15" s="140">
        <v>37.1241</v>
      </c>
      <c r="D15" s="140">
        <v>37.1241</v>
      </c>
      <c r="E15" s="140"/>
      <c r="F15" s="140"/>
      <c r="G15" s="140"/>
      <c r="H15" s="140"/>
      <c r="I15" s="140"/>
      <c r="J15" s="140"/>
      <c r="K15" s="140"/>
      <c r="L15" s="140"/>
      <c r="M15" s="140"/>
      <c r="N15" s="140"/>
      <c r="O15" s="140"/>
      <c r="P15" s="140"/>
      <c r="Q15" s="140"/>
      <c r="R15" s="140"/>
      <c r="S15" s="140"/>
      <c r="T15" s="140"/>
      <c r="U15" s="140"/>
      <c r="V15" s="140"/>
      <c r="W15" s="140"/>
      <c r="X15" s="140"/>
      <c r="Y15" s="299"/>
    </row>
    <row r="16" s="176" customFormat="1" ht="18" customHeight="1" spans="1:25">
      <c r="A16" s="138" t="s">
        <v>111</v>
      </c>
      <c r="B16" s="139" t="s">
        <v>112</v>
      </c>
      <c r="C16" s="140">
        <v>37.1241</v>
      </c>
      <c r="D16" s="140">
        <v>37.1241</v>
      </c>
      <c r="E16" s="140"/>
      <c r="F16" s="140"/>
      <c r="G16" s="140"/>
      <c r="H16" s="140"/>
      <c r="I16" s="140"/>
      <c r="J16" s="140"/>
      <c r="K16" s="140"/>
      <c r="L16" s="140"/>
      <c r="M16" s="140"/>
      <c r="N16" s="140"/>
      <c r="O16" s="140"/>
      <c r="P16" s="140"/>
      <c r="Q16" s="140"/>
      <c r="R16" s="140"/>
      <c r="S16" s="140"/>
      <c r="T16" s="140"/>
      <c r="U16" s="140"/>
      <c r="V16" s="140"/>
      <c r="W16" s="140"/>
      <c r="X16" s="140"/>
      <c r="Y16" s="299"/>
    </row>
    <row r="17" s="176" customFormat="1" ht="18" customHeight="1" spans="1:25">
      <c r="A17" s="138" t="s">
        <v>113</v>
      </c>
      <c r="B17" s="139" t="s">
        <v>114</v>
      </c>
      <c r="C17" s="140">
        <v>6.3896</v>
      </c>
      <c r="D17" s="140">
        <v>6.3896</v>
      </c>
      <c r="E17" s="140"/>
      <c r="F17" s="140"/>
      <c r="G17" s="140"/>
      <c r="H17" s="140"/>
      <c r="I17" s="140"/>
      <c r="J17" s="140"/>
      <c r="K17" s="140"/>
      <c r="L17" s="140"/>
      <c r="M17" s="140"/>
      <c r="N17" s="140"/>
      <c r="O17" s="140"/>
      <c r="P17" s="140"/>
      <c r="Q17" s="140"/>
      <c r="R17" s="140"/>
      <c r="S17" s="140"/>
      <c r="T17" s="140"/>
      <c r="U17" s="140"/>
      <c r="V17" s="140"/>
      <c r="W17" s="140"/>
      <c r="X17" s="140"/>
      <c r="Y17" s="299"/>
    </row>
    <row r="18" s="176" customFormat="1" ht="18" customHeight="1" spans="1:25">
      <c r="A18" s="138" t="s">
        <v>115</v>
      </c>
      <c r="B18" s="139" t="s">
        <v>116</v>
      </c>
      <c r="C18" s="140">
        <v>20.9425</v>
      </c>
      <c r="D18" s="140">
        <v>20.9425</v>
      </c>
      <c r="E18" s="140"/>
      <c r="F18" s="140"/>
      <c r="G18" s="140"/>
      <c r="H18" s="140"/>
      <c r="I18" s="140"/>
      <c r="J18" s="140"/>
      <c r="K18" s="140"/>
      <c r="L18" s="140"/>
      <c r="M18" s="140"/>
      <c r="N18" s="140"/>
      <c r="O18" s="140"/>
      <c r="P18" s="140"/>
      <c r="Q18" s="140"/>
      <c r="R18" s="140"/>
      <c r="S18" s="140"/>
      <c r="T18" s="140"/>
      <c r="U18" s="140"/>
      <c r="V18" s="140"/>
      <c r="W18" s="140"/>
      <c r="X18" s="140"/>
      <c r="Y18" s="299"/>
    </row>
    <row r="19" s="176" customFormat="1" ht="18" customHeight="1" spans="1:25">
      <c r="A19" s="138" t="s">
        <v>117</v>
      </c>
      <c r="B19" s="139" t="s">
        <v>118</v>
      </c>
      <c r="C19" s="140">
        <v>9.792</v>
      </c>
      <c r="D19" s="140">
        <v>9.792</v>
      </c>
      <c r="E19" s="140"/>
      <c r="F19" s="140"/>
      <c r="G19" s="140"/>
      <c r="H19" s="140"/>
      <c r="I19" s="140"/>
      <c r="J19" s="140"/>
      <c r="K19" s="140"/>
      <c r="L19" s="140"/>
      <c r="M19" s="140"/>
      <c r="N19" s="140"/>
      <c r="O19" s="140"/>
      <c r="P19" s="140"/>
      <c r="Q19" s="140"/>
      <c r="R19" s="140"/>
      <c r="S19" s="140"/>
      <c r="T19" s="140"/>
      <c r="U19" s="140"/>
      <c r="V19" s="140"/>
      <c r="W19" s="140"/>
      <c r="X19" s="140"/>
      <c r="Y19" s="299"/>
    </row>
    <row r="20" s="176" customFormat="1" ht="18" customHeight="1" spans="1:25">
      <c r="A20" s="138" t="s">
        <v>119</v>
      </c>
      <c r="B20" s="139" t="s">
        <v>120</v>
      </c>
      <c r="C20" s="140">
        <v>61.2552</v>
      </c>
      <c r="D20" s="140">
        <v>61.2552</v>
      </c>
      <c r="E20" s="140"/>
      <c r="F20" s="140"/>
      <c r="G20" s="140"/>
      <c r="H20" s="140"/>
      <c r="I20" s="140"/>
      <c r="J20" s="140"/>
      <c r="K20" s="140"/>
      <c r="L20" s="140"/>
      <c r="M20" s="140"/>
      <c r="N20" s="140"/>
      <c r="O20" s="140"/>
      <c r="P20" s="140"/>
      <c r="Q20" s="140"/>
      <c r="R20" s="140"/>
      <c r="S20" s="140"/>
      <c r="T20" s="140"/>
      <c r="U20" s="140"/>
      <c r="V20" s="140"/>
      <c r="W20" s="140"/>
      <c r="X20" s="140"/>
      <c r="Y20" s="299"/>
    </row>
    <row r="21" s="176" customFormat="1" ht="18" customHeight="1" spans="1:25">
      <c r="A21" s="138" t="s">
        <v>121</v>
      </c>
      <c r="B21" s="139" t="s">
        <v>122</v>
      </c>
      <c r="C21" s="140">
        <v>61.2552</v>
      </c>
      <c r="D21" s="140">
        <v>61.2552</v>
      </c>
      <c r="E21" s="140"/>
      <c r="F21" s="140"/>
      <c r="G21" s="140"/>
      <c r="H21" s="140"/>
      <c r="I21" s="140"/>
      <c r="J21" s="140"/>
      <c r="K21" s="140"/>
      <c r="L21" s="140"/>
      <c r="M21" s="140"/>
      <c r="N21" s="140"/>
      <c r="O21" s="140"/>
      <c r="P21" s="140"/>
      <c r="Q21" s="140"/>
      <c r="R21" s="140"/>
      <c r="S21" s="140"/>
      <c r="T21" s="140"/>
      <c r="U21" s="140"/>
      <c r="V21" s="140"/>
      <c r="W21" s="140"/>
      <c r="X21" s="140"/>
      <c r="Y21" s="299"/>
    </row>
    <row r="22" s="176" customFormat="1" ht="18" customHeight="1" spans="1:25">
      <c r="A22" s="138" t="s">
        <v>123</v>
      </c>
      <c r="B22" s="139" t="s">
        <v>124</v>
      </c>
      <c r="C22" s="140">
        <v>61.2552</v>
      </c>
      <c r="D22" s="140">
        <v>61.2552</v>
      </c>
      <c r="E22" s="140"/>
      <c r="F22" s="140"/>
      <c r="G22" s="140"/>
      <c r="H22" s="140"/>
      <c r="I22" s="140"/>
      <c r="J22" s="140"/>
      <c r="K22" s="140"/>
      <c r="L22" s="140"/>
      <c r="M22" s="140"/>
      <c r="N22" s="140"/>
      <c r="O22" s="140"/>
      <c r="P22" s="140"/>
      <c r="Q22" s="140"/>
      <c r="R22" s="140"/>
      <c r="S22" s="140"/>
      <c r="T22" s="140"/>
      <c r="U22" s="140"/>
      <c r="V22" s="140"/>
      <c r="W22" s="140"/>
      <c r="X22" s="140"/>
      <c r="Y22" s="299"/>
    </row>
    <row r="23" s="176" customFormat="1" ht="18" customHeight="1" spans="1:25">
      <c r="A23" s="138" t="s">
        <v>125</v>
      </c>
      <c r="B23" s="139" t="s">
        <v>126</v>
      </c>
      <c r="C23" s="140">
        <v>1146.3939</v>
      </c>
      <c r="D23" s="140">
        <v>600.7041</v>
      </c>
      <c r="E23" s="140">
        <v>545.6898</v>
      </c>
      <c r="F23" s="140"/>
      <c r="G23" s="140"/>
      <c r="H23" s="140"/>
      <c r="I23" s="140"/>
      <c r="J23" s="140"/>
      <c r="K23" s="140"/>
      <c r="L23" s="140"/>
      <c r="M23" s="140"/>
      <c r="N23" s="140"/>
      <c r="O23" s="140"/>
      <c r="P23" s="140"/>
      <c r="Q23" s="140"/>
      <c r="R23" s="140"/>
      <c r="S23" s="140"/>
      <c r="T23" s="140"/>
      <c r="U23" s="140"/>
      <c r="V23" s="140">
        <v>340.89</v>
      </c>
      <c r="W23" s="140"/>
      <c r="X23" s="140">
        <v>340.89</v>
      </c>
      <c r="Y23" s="299"/>
    </row>
    <row r="24" s="176" customFormat="1" ht="18" customHeight="1" spans="1:25">
      <c r="A24" s="138" t="s">
        <v>127</v>
      </c>
      <c r="B24" s="139" t="s">
        <v>128</v>
      </c>
      <c r="C24" s="140">
        <v>843.9946</v>
      </c>
      <c r="D24" s="140">
        <v>600.7041</v>
      </c>
      <c r="E24" s="140">
        <v>243.2905</v>
      </c>
      <c r="F24" s="140"/>
      <c r="G24" s="140"/>
      <c r="H24" s="140"/>
      <c r="I24" s="140"/>
      <c r="J24" s="140"/>
      <c r="K24" s="140"/>
      <c r="L24" s="140"/>
      <c r="M24" s="140"/>
      <c r="N24" s="140"/>
      <c r="O24" s="140"/>
      <c r="P24" s="140"/>
      <c r="Q24" s="140"/>
      <c r="R24" s="140"/>
      <c r="S24" s="140"/>
      <c r="T24" s="140"/>
      <c r="U24" s="140"/>
      <c r="V24" s="140"/>
      <c r="W24" s="140"/>
      <c r="X24" s="140"/>
      <c r="Y24" s="299"/>
    </row>
    <row r="25" s="176" customFormat="1" ht="18" customHeight="1" spans="1:25">
      <c r="A25" s="138" t="s">
        <v>129</v>
      </c>
      <c r="B25" s="139" t="s">
        <v>130</v>
      </c>
      <c r="C25" s="140">
        <v>606.5041</v>
      </c>
      <c r="D25" s="140">
        <v>600.7041</v>
      </c>
      <c r="E25" s="140">
        <v>5.8</v>
      </c>
      <c r="F25" s="140"/>
      <c r="G25" s="140"/>
      <c r="H25" s="140"/>
      <c r="I25" s="140"/>
      <c r="J25" s="140"/>
      <c r="K25" s="140"/>
      <c r="L25" s="140"/>
      <c r="M25" s="140"/>
      <c r="N25" s="140"/>
      <c r="O25" s="140"/>
      <c r="P25" s="140"/>
      <c r="Q25" s="140"/>
      <c r="R25" s="140"/>
      <c r="S25" s="140"/>
      <c r="T25" s="140"/>
      <c r="U25" s="140"/>
      <c r="V25" s="140"/>
      <c r="W25" s="140"/>
      <c r="X25" s="140"/>
      <c r="Y25" s="299"/>
    </row>
    <row r="26" s="176" customFormat="1" ht="18" customHeight="1" spans="1:25">
      <c r="A26" s="138" t="s">
        <v>131</v>
      </c>
      <c r="B26" s="139" t="s">
        <v>132</v>
      </c>
      <c r="C26" s="140">
        <v>44.4596</v>
      </c>
      <c r="D26" s="140">
        <v>0</v>
      </c>
      <c r="E26" s="140">
        <v>44.4596</v>
      </c>
      <c r="F26" s="140"/>
      <c r="G26" s="140"/>
      <c r="H26" s="140"/>
      <c r="I26" s="140"/>
      <c r="J26" s="140"/>
      <c r="K26" s="140"/>
      <c r="L26" s="140"/>
      <c r="M26" s="140"/>
      <c r="N26" s="140"/>
      <c r="O26" s="140"/>
      <c r="P26" s="140"/>
      <c r="Q26" s="140"/>
      <c r="R26" s="140"/>
      <c r="S26" s="140"/>
      <c r="T26" s="140"/>
      <c r="U26" s="140"/>
      <c r="V26" s="140">
        <v>24.46</v>
      </c>
      <c r="W26" s="140"/>
      <c r="X26" s="140">
        <v>24.46</v>
      </c>
      <c r="Y26" s="299"/>
    </row>
    <row r="27" s="176" customFormat="1" ht="18" customHeight="1" spans="1:25">
      <c r="A27" s="138" t="s">
        <v>133</v>
      </c>
      <c r="B27" s="139" t="s">
        <v>134</v>
      </c>
      <c r="C27" s="140">
        <v>143.0309</v>
      </c>
      <c r="D27" s="140">
        <v>0</v>
      </c>
      <c r="E27" s="140">
        <v>143.0309</v>
      </c>
      <c r="F27" s="140"/>
      <c r="G27" s="140"/>
      <c r="H27" s="140"/>
      <c r="I27" s="140"/>
      <c r="J27" s="140"/>
      <c r="K27" s="140"/>
      <c r="L27" s="140"/>
      <c r="M27" s="140"/>
      <c r="N27" s="140"/>
      <c r="O27" s="140"/>
      <c r="P27" s="140"/>
      <c r="Q27" s="140"/>
      <c r="R27" s="140"/>
      <c r="S27" s="140"/>
      <c r="T27" s="140"/>
      <c r="U27" s="140"/>
      <c r="V27" s="140">
        <v>14.03</v>
      </c>
      <c r="W27" s="140"/>
      <c r="X27" s="140">
        <v>14.03</v>
      </c>
      <c r="Y27" s="299"/>
    </row>
    <row r="28" s="176" customFormat="1" ht="18" customHeight="1" spans="1:25">
      <c r="A28" s="138" t="s">
        <v>135</v>
      </c>
      <c r="B28" s="138" t="s">
        <v>136</v>
      </c>
      <c r="C28" s="292">
        <v>50</v>
      </c>
      <c r="D28" s="140"/>
      <c r="E28" s="140">
        <v>50</v>
      </c>
      <c r="F28" s="140"/>
      <c r="G28" s="140"/>
      <c r="H28" s="140"/>
      <c r="I28" s="140"/>
      <c r="J28" s="140"/>
      <c r="K28" s="140"/>
      <c r="L28" s="140"/>
      <c r="M28" s="140"/>
      <c r="N28" s="140"/>
      <c r="O28" s="140"/>
      <c r="P28" s="140"/>
      <c r="Q28" s="140"/>
      <c r="R28" s="140"/>
      <c r="S28" s="140"/>
      <c r="T28" s="140"/>
      <c r="U28" s="140"/>
      <c r="V28" s="140"/>
      <c r="W28" s="140"/>
      <c r="X28" s="140"/>
      <c r="Y28" s="299"/>
    </row>
    <row r="29" s="176" customFormat="1" ht="18" customHeight="1" spans="1:25">
      <c r="A29" s="138" t="s">
        <v>137</v>
      </c>
      <c r="B29" s="139" t="s">
        <v>138</v>
      </c>
      <c r="C29" s="256">
        <v>302.3993</v>
      </c>
      <c r="D29" s="256">
        <v>0</v>
      </c>
      <c r="E29" s="256">
        <v>302.3993</v>
      </c>
      <c r="F29" s="140"/>
      <c r="G29" s="140"/>
      <c r="H29" s="140"/>
      <c r="I29" s="140"/>
      <c r="J29" s="140"/>
      <c r="K29" s="140"/>
      <c r="L29" s="140"/>
      <c r="M29" s="140"/>
      <c r="N29" s="140"/>
      <c r="O29" s="140"/>
      <c r="P29" s="140"/>
      <c r="Q29" s="140"/>
      <c r="R29" s="140"/>
      <c r="S29" s="140"/>
      <c r="T29" s="140"/>
      <c r="U29" s="140"/>
      <c r="V29" s="140">
        <v>302.4</v>
      </c>
      <c r="W29" s="140"/>
      <c r="X29" s="140">
        <v>302.4</v>
      </c>
      <c r="Y29" s="299"/>
    </row>
    <row r="30" s="176" customFormat="1" ht="18" customHeight="1" spans="1:25">
      <c r="A30" s="138" t="s">
        <v>139</v>
      </c>
      <c r="B30" s="139" t="s">
        <v>140</v>
      </c>
      <c r="C30" s="256">
        <v>226.94</v>
      </c>
      <c r="D30" s="256">
        <v>0</v>
      </c>
      <c r="E30" s="256">
        <v>226.94</v>
      </c>
      <c r="F30" s="140"/>
      <c r="G30" s="140"/>
      <c r="H30" s="140"/>
      <c r="I30" s="140"/>
      <c r="J30" s="140"/>
      <c r="K30" s="140"/>
      <c r="L30" s="140"/>
      <c r="M30" s="140"/>
      <c r="N30" s="140"/>
      <c r="O30" s="140"/>
      <c r="P30" s="140"/>
      <c r="Q30" s="140"/>
      <c r="R30" s="140"/>
      <c r="S30" s="140"/>
      <c r="T30" s="140"/>
      <c r="U30" s="140"/>
      <c r="V30" s="140">
        <v>226.94</v>
      </c>
      <c r="W30" s="140"/>
      <c r="X30" s="140">
        <v>226.94</v>
      </c>
      <c r="Y30" s="299"/>
    </row>
    <row r="31" s="176" customFormat="1" ht="27" customHeight="1" spans="1:25">
      <c r="A31" s="141" t="s">
        <v>141</v>
      </c>
      <c r="B31" s="139" t="s">
        <v>142</v>
      </c>
      <c r="C31" s="256">
        <v>75.4593</v>
      </c>
      <c r="D31" s="256">
        <v>0</v>
      </c>
      <c r="E31" s="256">
        <v>75.4593</v>
      </c>
      <c r="F31" s="140"/>
      <c r="G31" s="140"/>
      <c r="H31" s="140"/>
      <c r="I31" s="140"/>
      <c r="J31" s="140"/>
      <c r="K31" s="140"/>
      <c r="L31" s="140"/>
      <c r="M31" s="140"/>
      <c r="N31" s="140"/>
      <c r="O31" s="140"/>
      <c r="P31" s="140"/>
      <c r="Q31" s="140"/>
      <c r="R31" s="140"/>
      <c r="S31" s="140"/>
      <c r="T31" s="140"/>
      <c r="U31" s="140"/>
      <c r="V31" s="140">
        <v>75.46</v>
      </c>
      <c r="W31" s="140"/>
      <c r="X31" s="140">
        <v>75.46</v>
      </c>
      <c r="Y31" s="299"/>
    </row>
    <row r="32" s="176" customFormat="1" ht="18" customHeight="1" spans="1:25">
      <c r="A32" s="138" t="s">
        <v>143</v>
      </c>
      <c r="B32" s="138" t="s">
        <v>144</v>
      </c>
      <c r="C32" s="292">
        <v>7.52</v>
      </c>
      <c r="D32" s="140"/>
      <c r="E32" s="140">
        <v>7.52</v>
      </c>
      <c r="F32" s="140"/>
      <c r="G32" s="140"/>
      <c r="H32" s="140"/>
      <c r="I32" s="140"/>
      <c r="J32" s="140"/>
      <c r="K32" s="140"/>
      <c r="L32" s="140"/>
      <c r="M32" s="140"/>
      <c r="N32" s="140"/>
      <c r="O32" s="140"/>
      <c r="P32" s="140"/>
      <c r="Q32" s="140"/>
      <c r="R32" s="140"/>
      <c r="S32" s="140"/>
      <c r="T32" s="140"/>
      <c r="U32" s="140"/>
      <c r="V32" s="140">
        <v>7.52</v>
      </c>
      <c r="W32" s="140"/>
      <c r="X32" s="140">
        <v>7.52</v>
      </c>
      <c r="Y32" s="299"/>
    </row>
    <row r="33" s="176" customFormat="1" ht="18" customHeight="1" spans="1:25">
      <c r="A33" s="138" t="s">
        <v>145</v>
      </c>
      <c r="B33" s="138" t="s">
        <v>144</v>
      </c>
      <c r="C33" s="292">
        <v>7.52</v>
      </c>
      <c r="D33" s="140"/>
      <c r="E33" s="140">
        <v>7.52</v>
      </c>
      <c r="F33" s="140"/>
      <c r="G33" s="140"/>
      <c r="H33" s="140"/>
      <c r="I33" s="140"/>
      <c r="J33" s="140"/>
      <c r="K33" s="140"/>
      <c r="L33" s="140"/>
      <c r="M33" s="140"/>
      <c r="N33" s="140"/>
      <c r="O33" s="140"/>
      <c r="P33" s="140"/>
      <c r="Q33" s="140"/>
      <c r="R33" s="140"/>
      <c r="S33" s="140"/>
      <c r="T33" s="140"/>
      <c r="U33" s="140"/>
      <c r="V33" s="140">
        <v>7.52</v>
      </c>
      <c r="W33" s="140"/>
      <c r="X33" s="140">
        <v>7.52</v>
      </c>
      <c r="Y33" s="299"/>
    </row>
    <row r="34" s="176" customFormat="1" ht="18" customHeight="1" spans="1:25">
      <c r="A34" s="259" t="s">
        <v>57</v>
      </c>
      <c r="B34" s="259"/>
      <c r="C34" s="293">
        <f>C8+C15+C20+C23+C32</f>
        <v>1328.3916</v>
      </c>
      <c r="D34" s="293">
        <f>D8+D15+D20+D23</f>
        <v>775.1818</v>
      </c>
      <c r="E34" s="293">
        <f>E8+E15+E20+E23+E32</f>
        <v>553.2098</v>
      </c>
      <c r="F34" s="293"/>
      <c r="G34" s="293"/>
      <c r="H34" s="293"/>
      <c r="I34" s="293"/>
      <c r="J34" s="293"/>
      <c r="K34" s="293"/>
      <c r="L34" s="293"/>
      <c r="M34" s="293"/>
      <c r="N34" s="293"/>
      <c r="O34" s="293"/>
      <c r="P34" s="293"/>
      <c r="Q34" s="293"/>
      <c r="R34" s="293"/>
      <c r="S34" s="293"/>
      <c r="T34" s="293"/>
      <c r="U34" s="293"/>
      <c r="V34" s="293"/>
      <c r="W34" s="293"/>
      <c r="X34" s="293"/>
      <c r="Y34" s="300"/>
    </row>
    <row r="41" spans="2:4">
      <c r="B41" s="294"/>
      <c r="C41" s="295"/>
      <c r="D41" s="296"/>
    </row>
    <row r="42" spans="2:4">
      <c r="B42" s="294"/>
      <c r="C42" s="295"/>
      <c r="D42" s="296"/>
    </row>
    <row r="43" spans="2:4">
      <c r="B43" s="297"/>
      <c r="C43" s="295"/>
      <c r="D43" s="296"/>
    </row>
    <row r="44" spans="2:4">
      <c r="B44" s="297"/>
      <c r="C44" s="295"/>
      <c r="D44" s="296"/>
    </row>
    <row r="45" spans="2:4">
      <c r="B45" s="297"/>
      <c r="C45" s="295"/>
      <c r="D45" s="296"/>
    </row>
    <row r="46" spans="2:4">
      <c r="B46" s="297"/>
      <c r="C46" s="295"/>
      <c r="D46" s="296"/>
    </row>
    <row r="47" spans="2:4">
      <c r="B47" s="297"/>
      <c r="C47" s="295"/>
      <c r="D47" s="296"/>
    </row>
    <row r="48" spans="2:4">
      <c r="B48" s="297"/>
      <c r="C48" s="295"/>
      <c r="D48" s="296"/>
    </row>
    <row r="49" spans="2:4">
      <c r="B49" s="297"/>
      <c r="C49" s="295"/>
      <c r="D49" s="296"/>
    </row>
    <row r="50" spans="2:4">
      <c r="B50" s="297"/>
      <c r="C50" s="295"/>
      <c r="D50" s="296"/>
    </row>
    <row r="51" spans="2:4">
      <c r="B51" s="297"/>
      <c r="C51" s="295"/>
      <c r="D51" s="296"/>
    </row>
    <row r="52" spans="2:4">
      <c r="B52" s="297"/>
      <c r="C52" s="295"/>
      <c r="D52" s="296"/>
    </row>
    <row r="53" spans="2:4">
      <c r="B53" s="297"/>
      <c r="C53" s="295"/>
      <c r="D53" s="296"/>
    </row>
    <row r="54" spans="2:4">
      <c r="B54" s="297"/>
      <c r="C54" s="295"/>
      <c r="D54" s="296"/>
    </row>
    <row r="55" spans="2:4">
      <c r="B55" s="297"/>
      <c r="C55" s="295"/>
      <c r="D55" s="296"/>
    </row>
    <row r="56" spans="2:4">
      <c r="B56" s="297"/>
      <c r="C56" s="295"/>
      <c r="D56" s="296"/>
    </row>
    <row r="57" spans="2:4">
      <c r="B57" s="297"/>
      <c r="C57" s="295"/>
      <c r="D57" s="296"/>
    </row>
    <row r="58" spans="2:4">
      <c r="B58" s="297"/>
      <c r="C58" s="295"/>
      <c r="D58" s="296"/>
    </row>
    <row r="59" spans="2:4">
      <c r="B59" s="297"/>
      <c r="C59" s="295"/>
      <c r="D59" s="296"/>
    </row>
    <row r="60" spans="2:4">
      <c r="B60" s="297"/>
      <c r="C60" s="295"/>
      <c r="D60" s="296"/>
    </row>
    <row r="61" spans="2:4">
      <c r="B61" s="297"/>
      <c r="C61" s="295"/>
      <c r="D61" s="296"/>
    </row>
    <row r="62" spans="2:4">
      <c r="B62" s="297"/>
      <c r="C62" s="297"/>
      <c r="D62" s="296"/>
    </row>
    <row r="63" spans="2:4">
      <c r="B63" s="297"/>
      <c r="C63" s="297"/>
      <c r="D63" s="296"/>
    </row>
    <row r="64" spans="2:4">
      <c r="B64" s="297"/>
      <c r="C64" s="295"/>
      <c r="D64" s="296"/>
    </row>
    <row r="65" spans="2:4">
      <c r="B65" s="297"/>
      <c r="C65" s="295"/>
      <c r="D65" s="296"/>
    </row>
    <row r="66" spans="2:4">
      <c r="B66" s="301"/>
      <c r="C66" s="295"/>
      <c r="D66" s="296"/>
    </row>
  </sheetData>
  <mergeCells count="18">
    <mergeCell ref="A1:C1"/>
    <mergeCell ref="A2:Y2"/>
    <mergeCell ref="F4:U4"/>
    <mergeCell ref="G5:I5"/>
    <mergeCell ref="J5:L5"/>
    <mergeCell ref="M5:O5"/>
    <mergeCell ref="P5:R5"/>
    <mergeCell ref="S5:U5"/>
    <mergeCell ref="A7:B7"/>
    <mergeCell ref="A34:B34"/>
    <mergeCell ref="A4:A6"/>
    <mergeCell ref="B4:B6"/>
    <mergeCell ref="C4:C6"/>
    <mergeCell ref="D4:D6"/>
    <mergeCell ref="E4:E6"/>
    <mergeCell ref="F5:F6"/>
    <mergeCell ref="Y4:Y6"/>
    <mergeCell ref="V4:X5"/>
  </mergeCells>
  <printOptions horizontalCentered="1"/>
  <pageMargins left="0.35" right="0.35" top="0.550694444444444" bottom="0.156944444444444" header="0.590277777777778" footer="0.200694444444444"/>
  <pageSetup paperSize="9" scale="64" orientation="landscape" horizontalDpi="600" verticalDpi="600"/>
  <headerFooter alignWithMargins="0" scaleWithDoc="0"/>
  <colBreaks count="1" manualBreakCount="1">
    <brk id="25" max="6553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
  <sheetViews>
    <sheetView workbookViewId="0">
      <selection activeCell="E39" sqref="E39"/>
    </sheetView>
  </sheetViews>
  <sheetFormatPr defaultColWidth="12" defaultRowHeight="14.25" outlineLevelCol="4"/>
  <cols>
    <col min="1" max="1" width="48.5" style="266" customWidth="1"/>
    <col min="2" max="2" width="14.5" style="266" customWidth="1"/>
    <col min="3" max="3" width="44" style="266" customWidth="1"/>
    <col min="4" max="4" width="14.5" style="266" customWidth="1"/>
    <col min="5" max="232" width="12" style="266" customWidth="1"/>
    <col min="233" max="16384" width="12" style="266"/>
  </cols>
  <sheetData>
    <row r="1" ht="18" customHeight="1" spans="1:1">
      <c r="A1" s="267" t="s">
        <v>146</v>
      </c>
    </row>
    <row r="2" s="261" customFormat="1" ht="48.95" customHeight="1" spans="1:5">
      <c r="A2" s="268" t="s">
        <v>147</v>
      </c>
      <c r="B2" s="268"/>
      <c r="C2" s="268"/>
      <c r="D2" s="268"/>
      <c r="E2" s="268"/>
    </row>
    <row r="3" ht="15" customHeight="1" spans="1:5">
      <c r="A3" s="269"/>
      <c r="B3" s="270"/>
      <c r="C3" s="270"/>
      <c r="D3" s="271" t="s">
        <v>2</v>
      </c>
      <c r="E3" s="271"/>
    </row>
    <row r="4" s="262" customFormat="1" ht="28" customHeight="1" spans="1:5">
      <c r="A4" s="329" t="s">
        <v>3</v>
      </c>
      <c r="B4" s="272"/>
      <c r="C4" s="329" t="s">
        <v>4</v>
      </c>
      <c r="D4" s="272"/>
      <c r="E4" s="273" t="s">
        <v>5</v>
      </c>
    </row>
    <row r="5" s="263" customFormat="1" ht="31.5" customHeight="1" spans="1:5">
      <c r="A5" s="274" t="s">
        <v>6</v>
      </c>
      <c r="B5" s="274" t="s">
        <v>7</v>
      </c>
      <c r="C5" s="274" t="s">
        <v>6</v>
      </c>
      <c r="D5" s="274" t="s">
        <v>7</v>
      </c>
      <c r="E5" s="275"/>
    </row>
    <row r="6" s="264" customFormat="1" ht="20.1" customHeight="1" spans="1:5">
      <c r="A6" s="276" t="s">
        <v>148</v>
      </c>
      <c r="B6" s="277">
        <v>979.9818</v>
      </c>
      <c r="C6" s="276" t="s">
        <v>149</v>
      </c>
      <c r="D6" s="278">
        <f>SUM(D7:D36)</f>
        <v>1320.87</v>
      </c>
      <c r="E6" s="279"/>
    </row>
    <row r="7" s="265" customFormat="1" ht="20.1" customHeight="1" spans="1:5">
      <c r="A7" s="280" t="s">
        <v>150</v>
      </c>
      <c r="B7" s="281"/>
      <c r="C7" s="282" t="s">
        <v>151</v>
      </c>
      <c r="D7" s="283"/>
      <c r="E7" s="277"/>
    </row>
    <row r="8" s="265" customFormat="1" ht="20.1" customHeight="1" spans="1:5">
      <c r="A8" s="280" t="s">
        <v>152</v>
      </c>
      <c r="B8" s="281"/>
      <c r="C8" s="282" t="s">
        <v>153</v>
      </c>
      <c r="D8" s="283"/>
      <c r="E8" s="281"/>
    </row>
    <row r="9" s="265" customFormat="1" ht="20.1" customHeight="1" spans="1:5">
      <c r="A9" s="280" t="s">
        <v>154</v>
      </c>
      <c r="B9" s="281"/>
      <c r="C9" s="282" t="s">
        <v>155</v>
      </c>
      <c r="D9" s="283"/>
      <c r="E9" s="281"/>
    </row>
    <row r="10" s="265" customFormat="1" ht="20.1" customHeight="1" spans="1:5">
      <c r="A10" s="284" t="s">
        <v>156</v>
      </c>
      <c r="B10" s="277">
        <f>SUM(B11:B13)</f>
        <v>340.87</v>
      </c>
      <c r="C10" s="282" t="s">
        <v>157</v>
      </c>
      <c r="D10" s="283"/>
      <c r="E10" s="281"/>
    </row>
    <row r="11" s="265" customFormat="1" ht="20.1" customHeight="1" spans="1:5">
      <c r="A11" s="285" t="s">
        <v>158</v>
      </c>
      <c r="B11" s="281">
        <v>340.87</v>
      </c>
      <c r="C11" s="282" t="s">
        <v>159</v>
      </c>
      <c r="D11" s="283"/>
      <c r="E11" s="281"/>
    </row>
    <row r="12" s="265" customFormat="1" ht="20.1" customHeight="1" spans="1:5">
      <c r="A12" s="285" t="s">
        <v>160</v>
      </c>
      <c r="B12" s="281"/>
      <c r="C12" s="282" t="s">
        <v>161</v>
      </c>
      <c r="D12" s="283"/>
      <c r="E12" s="281"/>
    </row>
    <row r="13" s="265" customFormat="1" ht="20.1" customHeight="1" spans="1:5">
      <c r="A13" s="285" t="s">
        <v>162</v>
      </c>
      <c r="B13" s="281"/>
      <c r="C13" s="282" t="s">
        <v>163</v>
      </c>
      <c r="D13" s="283"/>
      <c r="E13" s="281"/>
    </row>
    <row r="14" s="265" customFormat="1" ht="20.1" customHeight="1" spans="1:5">
      <c r="A14" s="285"/>
      <c r="B14" s="281"/>
      <c r="C14" s="282" t="s">
        <v>164</v>
      </c>
      <c r="D14" s="283">
        <v>76.1</v>
      </c>
      <c r="E14" s="281"/>
    </row>
    <row r="15" s="265" customFormat="1" ht="20.1" customHeight="1" spans="1:5">
      <c r="A15" s="285"/>
      <c r="B15" s="281"/>
      <c r="C15" s="282" t="s">
        <v>165</v>
      </c>
      <c r="D15" s="283">
        <v>37.12</v>
      </c>
      <c r="E15" s="281"/>
    </row>
    <row r="16" s="265" customFormat="1" ht="20.1" customHeight="1" spans="1:5">
      <c r="A16" s="285"/>
      <c r="B16" s="281"/>
      <c r="C16" s="282" t="s">
        <v>166</v>
      </c>
      <c r="D16" s="283"/>
      <c r="E16" s="281"/>
    </row>
    <row r="17" s="265" customFormat="1" ht="20.1" customHeight="1" spans="1:5">
      <c r="A17" s="285"/>
      <c r="B17" s="281"/>
      <c r="C17" s="282" t="s">
        <v>167</v>
      </c>
      <c r="D17" s="283"/>
      <c r="E17" s="281"/>
    </row>
    <row r="18" s="265" customFormat="1" ht="20.1" customHeight="1" spans="1:5">
      <c r="A18" s="285"/>
      <c r="B18" s="281"/>
      <c r="C18" s="282" t="s">
        <v>168</v>
      </c>
      <c r="D18" s="283"/>
      <c r="E18" s="281"/>
    </row>
    <row r="19" s="265" customFormat="1" ht="20.1" customHeight="1" spans="1:5">
      <c r="A19" s="285"/>
      <c r="B19" s="281"/>
      <c r="C19" s="282" t="s">
        <v>169</v>
      </c>
      <c r="D19" s="283"/>
      <c r="E19" s="281"/>
    </row>
    <row r="20" s="265" customFormat="1" ht="20.1" customHeight="1" spans="1:5">
      <c r="A20" s="285"/>
      <c r="B20" s="281"/>
      <c r="C20" s="282" t="s">
        <v>170</v>
      </c>
      <c r="D20" s="283"/>
      <c r="E20" s="281"/>
    </row>
    <row r="21" s="265" customFormat="1" ht="20.1" customHeight="1" spans="1:5">
      <c r="A21" s="285"/>
      <c r="B21" s="281"/>
      <c r="C21" s="282" t="s">
        <v>171</v>
      </c>
      <c r="D21" s="283"/>
      <c r="E21" s="281"/>
    </row>
    <row r="22" s="265" customFormat="1" ht="20.1" customHeight="1" spans="1:5">
      <c r="A22" s="285"/>
      <c r="B22" s="281"/>
      <c r="C22" s="282" t="s">
        <v>172</v>
      </c>
      <c r="D22" s="283"/>
      <c r="E22" s="281"/>
    </row>
    <row r="23" s="265" customFormat="1" ht="20.1" customHeight="1" spans="1:5">
      <c r="A23" s="285"/>
      <c r="B23" s="281"/>
      <c r="C23" s="282" t="s">
        <v>173</v>
      </c>
      <c r="D23" s="283"/>
      <c r="E23" s="281"/>
    </row>
    <row r="24" s="265" customFormat="1" ht="20.1" customHeight="1" spans="1:5">
      <c r="A24" s="285"/>
      <c r="B24" s="281"/>
      <c r="C24" s="282" t="s">
        <v>174</v>
      </c>
      <c r="D24" s="283"/>
      <c r="E24" s="281"/>
    </row>
    <row r="25" s="265" customFormat="1" ht="20.1" customHeight="1" spans="1:5">
      <c r="A25" s="285"/>
      <c r="B25" s="281"/>
      <c r="C25" s="282" t="s">
        <v>175</v>
      </c>
      <c r="D25" s="283">
        <v>61.26</v>
      </c>
      <c r="E25" s="281"/>
    </row>
    <row r="26" s="265" customFormat="1" ht="20.1" customHeight="1" spans="1:5">
      <c r="A26" s="285"/>
      <c r="B26" s="281"/>
      <c r="C26" s="282" t="s">
        <v>176</v>
      </c>
      <c r="D26" s="283"/>
      <c r="E26" s="281"/>
    </row>
    <row r="27" s="265" customFormat="1" ht="20.1" customHeight="1" spans="1:5">
      <c r="A27" s="285"/>
      <c r="B27" s="281"/>
      <c r="C27" s="282" t="s">
        <v>177</v>
      </c>
      <c r="D27" s="283"/>
      <c r="E27" s="281"/>
    </row>
    <row r="28" s="265" customFormat="1" ht="20.1" customHeight="1" spans="1:5">
      <c r="A28" s="285"/>
      <c r="B28" s="281"/>
      <c r="C28" s="282" t="s">
        <v>178</v>
      </c>
      <c r="D28" s="283">
        <v>1146.39</v>
      </c>
      <c r="E28" s="281"/>
    </row>
    <row r="29" s="265" customFormat="1" ht="20.1" customHeight="1" spans="1:5">
      <c r="A29" s="285"/>
      <c r="B29" s="281"/>
      <c r="C29" s="282" t="s">
        <v>179</v>
      </c>
      <c r="D29" s="283"/>
      <c r="E29" s="281"/>
    </row>
    <row r="30" s="265" customFormat="1" ht="20.1" customHeight="1" spans="1:5">
      <c r="A30" s="285"/>
      <c r="B30" s="281"/>
      <c r="C30" s="282" t="s">
        <v>180</v>
      </c>
      <c r="D30" s="283"/>
      <c r="E30" s="281"/>
    </row>
    <row r="31" s="265" customFormat="1" ht="20.1" customHeight="1" spans="1:5">
      <c r="A31" s="285"/>
      <c r="B31" s="281"/>
      <c r="C31" s="282" t="s">
        <v>181</v>
      </c>
      <c r="D31" s="283"/>
      <c r="E31" s="281"/>
    </row>
    <row r="32" s="265" customFormat="1" ht="20.1" customHeight="1" spans="1:5">
      <c r="A32" s="285"/>
      <c r="B32" s="281"/>
      <c r="C32" s="282" t="s">
        <v>182</v>
      </c>
      <c r="D32" s="283"/>
      <c r="E32" s="281"/>
    </row>
    <row r="33" s="265" customFormat="1" ht="20.1" customHeight="1" spans="1:5">
      <c r="A33" s="285"/>
      <c r="B33" s="281"/>
      <c r="C33" s="282" t="s">
        <v>183</v>
      </c>
      <c r="D33" s="283"/>
      <c r="E33" s="281"/>
    </row>
    <row r="34" s="265" customFormat="1" ht="20.1" customHeight="1" spans="1:5">
      <c r="A34" s="285"/>
      <c r="B34" s="281"/>
      <c r="C34" s="282" t="s">
        <v>184</v>
      </c>
      <c r="D34" s="283"/>
      <c r="E34" s="281"/>
    </row>
    <row r="35" s="265" customFormat="1" ht="20.1" customHeight="1" spans="1:5">
      <c r="A35" s="285"/>
      <c r="B35" s="281"/>
      <c r="C35" s="282" t="s">
        <v>185</v>
      </c>
      <c r="D35" s="283"/>
      <c r="E35" s="281"/>
    </row>
    <row r="36" s="265" customFormat="1" ht="20.1" customHeight="1" spans="1:5">
      <c r="A36" s="285"/>
      <c r="B36" s="281"/>
      <c r="C36" s="282" t="s">
        <v>186</v>
      </c>
      <c r="D36" s="283"/>
      <c r="E36" s="281"/>
    </row>
    <row r="37" s="265" customFormat="1" ht="20.1" customHeight="1" spans="1:5">
      <c r="A37" s="286"/>
      <c r="B37" s="281"/>
      <c r="C37" s="286"/>
      <c r="D37" s="283"/>
      <c r="E37" s="281"/>
    </row>
    <row r="38" s="265" customFormat="1" ht="20.1" customHeight="1" spans="1:5">
      <c r="A38" s="287"/>
      <c r="B38" s="281"/>
      <c r="C38" s="287"/>
      <c r="D38" s="283"/>
      <c r="E38" s="281"/>
    </row>
    <row r="39" s="264" customFormat="1" ht="20.1" customHeight="1" spans="1:5">
      <c r="A39" s="288"/>
      <c r="B39" s="277"/>
      <c r="C39" s="288" t="s">
        <v>187</v>
      </c>
      <c r="D39" s="289"/>
      <c r="E39" s="277"/>
    </row>
    <row r="40" s="265" customFormat="1" ht="20.1" customHeight="1" spans="1:5">
      <c r="A40" s="290"/>
      <c r="B40" s="277"/>
      <c r="C40" s="288"/>
      <c r="D40" s="289"/>
      <c r="E40" s="277"/>
    </row>
    <row r="41" ht="20.1" customHeight="1" spans="1:5">
      <c r="A41" s="289" t="s">
        <v>52</v>
      </c>
      <c r="B41" s="277">
        <f>SUM(B6,B10)</f>
        <v>1320.8518</v>
      </c>
      <c r="C41" s="289" t="s">
        <v>53</v>
      </c>
      <c r="D41" s="289">
        <f>SUM(D6,D39)</f>
        <v>1320.87</v>
      </c>
      <c r="E41" s="277"/>
    </row>
    <row r="42" ht="15.75" spans="4:5">
      <c r="D42" s="291"/>
      <c r="E42" s="291"/>
    </row>
    <row r="43" ht="15.75" spans="4:5">
      <c r="D43" s="291"/>
      <c r="E43" s="291"/>
    </row>
  </sheetData>
  <mergeCells count="5">
    <mergeCell ref="A2:E2"/>
    <mergeCell ref="D3:E3"/>
    <mergeCell ref="A4:B4"/>
    <mergeCell ref="C4:D4"/>
    <mergeCell ref="E4:E5"/>
  </mergeCells>
  <printOptions horizontalCentered="1"/>
  <pageMargins left="0.35" right="0.35" top="0.59" bottom="0.79" header="0.51" footer="0.2"/>
  <pageSetup paperSize="9" scale="80"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zoomScaleSheetLayoutView="60" topLeftCell="A3" workbookViewId="0">
      <selection activeCell="D24" sqref="D24"/>
    </sheetView>
  </sheetViews>
  <sheetFormatPr defaultColWidth="12" defaultRowHeight="12.75" outlineLevelCol="7"/>
  <cols>
    <col min="1" max="1" width="12.1666666666667" style="88" customWidth="1"/>
    <col min="2" max="2" width="23.5" style="88" customWidth="1"/>
    <col min="3" max="3" width="13" style="88" customWidth="1"/>
    <col min="4" max="7" width="11.1666666666667" style="88" customWidth="1"/>
    <col min="8" max="233" width="12" style="88" customWidth="1"/>
    <col min="234" max="16384" width="12" style="88"/>
  </cols>
  <sheetData>
    <row r="1" s="88" customFormat="1" ht="14.25" spans="1:7">
      <c r="A1" s="248" t="s">
        <v>188</v>
      </c>
      <c r="B1" s="248"/>
      <c r="C1" s="206"/>
      <c r="D1"/>
      <c r="E1"/>
      <c r="F1"/>
      <c r="G1"/>
    </row>
    <row r="2" customFormat="1" ht="33" customHeight="1" spans="1:8">
      <c r="A2" s="249" t="s">
        <v>189</v>
      </c>
      <c r="B2" s="249"/>
      <c r="C2" s="249"/>
      <c r="D2" s="249"/>
      <c r="E2" s="249"/>
      <c r="F2" s="249"/>
      <c r="G2" s="249"/>
      <c r="H2" s="249"/>
    </row>
    <row r="3" customFormat="1" ht="14.25" spans="1:8">
      <c r="A3" s="250"/>
      <c r="B3" s="250"/>
      <c r="C3" s="250"/>
      <c r="D3" s="250"/>
      <c r="E3" s="251"/>
      <c r="F3" s="251"/>
      <c r="G3" s="251"/>
      <c r="H3" s="133" t="s">
        <v>2</v>
      </c>
    </row>
    <row r="4" customFormat="1" ht="13.5" spans="1:8">
      <c r="A4" s="252" t="s">
        <v>76</v>
      </c>
      <c r="B4" s="252" t="s">
        <v>77</v>
      </c>
      <c r="C4" s="253" t="s">
        <v>190</v>
      </c>
      <c r="D4" s="253"/>
      <c r="E4" s="253"/>
      <c r="F4" s="253"/>
      <c r="G4" s="253"/>
      <c r="H4" s="254" t="s">
        <v>5</v>
      </c>
    </row>
    <row r="5" s="175" customFormat="1" ht="18" customHeight="1" spans="1:8">
      <c r="A5" s="252"/>
      <c r="B5" s="252"/>
      <c r="C5" s="191" t="s">
        <v>57</v>
      </c>
      <c r="D5" s="252" t="s">
        <v>78</v>
      </c>
      <c r="E5" s="252" t="s">
        <v>79</v>
      </c>
      <c r="F5" s="252"/>
      <c r="G5" s="252"/>
      <c r="H5" s="254"/>
    </row>
    <row r="6" s="175" customFormat="1" ht="27" spans="1:8">
      <c r="A6" s="252"/>
      <c r="B6" s="252"/>
      <c r="C6" s="191"/>
      <c r="D6" s="252"/>
      <c r="E6" s="252" t="s">
        <v>63</v>
      </c>
      <c r="F6" s="252" t="s">
        <v>191</v>
      </c>
      <c r="G6" s="252" t="s">
        <v>192</v>
      </c>
      <c r="H6" s="254"/>
    </row>
    <row r="7" s="176" customFormat="1" ht="18" customHeight="1" spans="1:8">
      <c r="A7" s="255" t="s">
        <v>96</v>
      </c>
      <c r="B7" s="139" t="s">
        <v>97</v>
      </c>
      <c r="C7" s="256">
        <v>76.0984</v>
      </c>
      <c r="D7" s="256">
        <v>76.0984</v>
      </c>
      <c r="E7" s="199"/>
      <c r="F7" s="199"/>
      <c r="G7" s="199"/>
      <c r="H7" s="257"/>
    </row>
    <row r="8" s="176" customFormat="1" ht="18" customHeight="1" spans="1:8">
      <c r="A8" s="255" t="s">
        <v>98</v>
      </c>
      <c r="B8" s="139" t="s">
        <v>99</v>
      </c>
      <c r="C8" s="256">
        <v>70.1415</v>
      </c>
      <c r="D8" s="256">
        <v>70.1415</v>
      </c>
      <c r="E8" s="199"/>
      <c r="F8" s="199"/>
      <c r="G8" s="199"/>
      <c r="H8" s="257"/>
    </row>
    <row r="9" s="176" customFormat="1" ht="18" customHeight="1" spans="1:8">
      <c r="A9" s="138" t="s">
        <v>100</v>
      </c>
      <c r="B9" s="139" t="s">
        <v>101</v>
      </c>
      <c r="C9" s="256">
        <v>70.1415</v>
      </c>
      <c r="D9" s="256">
        <v>70.1415</v>
      </c>
      <c r="E9" s="199"/>
      <c r="F9" s="199"/>
      <c r="G9" s="199"/>
      <c r="H9" s="257"/>
    </row>
    <row r="10" s="176" customFormat="1" ht="18" customHeight="1" spans="1:8">
      <c r="A10" s="138" t="s">
        <v>102</v>
      </c>
      <c r="B10" s="139" t="s">
        <v>103</v>
      </c>
      <c r="C10" s="256">
        <v>0.8814</v>
      </c>
      <c r="D10" s="256">
        <v>0.8814</v>
      </c>
      <c r="E10" s="199"/>
      <c r="F10" s="199"/>
      <c r="G10" s="199"/>
      <c r="H10" s="257"/>
    </row>
    <row r="11" s="176" customFormat="1" ht="18" customHeight="1" spans="1:8">
      <c r="A11" s="138" t="s">
        <v>104</v>
      </c>
      <c r="B11" s="139" t="s">
        <v>105</v>
      </c>
      <c r="C11" s="256">
        <v>0.8814</v>
      </c>
      <c r="D11" s="256">
        <v>0.8814</v>
      </c>
      <c r="E11" s="199"/>
      <c r="F11" s="199"/>
      <c r="G11" s="199"/>
      <c r="H11" s="257"/>
    </row>
    <row r="12" s="176" customFormat="1" ht="18" customHeight="1" spans="1:8">
      <c r="A12" s="138" t="s">
        <v>106</v>
      </c>
      <c r="B12" s="139" t="s">
        <v>107</v>
      </c>
      <c r="C12" s="256">
        <v>5.0755</v>
      </c>
      <c r="D12" s="256">
        <v>5.0755</v>
      </c>
      <c r="E12" s="199"/>
      <c r="F12" s="199"/>
      <c r="G12" s="199"/>
      <c r="H12" s="257"/>
    </row>
    <row r="13" s="176" customFormat="1" ht="18" customHeight="1" spans="1:8">
      <c r="A13" s="138" t="s">
        <v>108</v>
      </c>
      <c r="B13" s="139" t="s">
        <v>107</v>
      </c>
      <c r="C13" s="256">
        <v>5.0755</v>
      </c>
      <c r="D13" s="256">
        <v>5.0755</v>
      </c>
      <c r="E13" s="199"/>
      <c r="F13" s="199"/>
      <c r="G13" s="199"/>
      <c r="H13" s="257"/>
    </row>
    <row r="14" s="176" customFormat="1" ht="18" customHeight="1" spans="1:8">
      <c r="A14" s="138" t="s">
        <v>109</v>
      </c>
      <c r="B14" s="139" t="s">
        <v>110</v>
      </c>
      <c r="C14" s="256">
        <v>37.1241</v>
      </c>
      <c r="D14" s="256">
        <v>37.1241</v>
      </c>
      <c r="E14" s="199"/>
      <c r="F14" s="199"/>
      <c r="G14" s="199"/>
      <c r="H14" s="257"/>
    </row>
    <row r="15" s="176" customFormat="1" ht="18" customHeight="1" spans="1:8">
      <c r="A15" s="138" t="s">
        <v>111</v>
      </c>
      <c r="B15" s="139" t="s">
        <v>112</v>
      </c>
      <c r="C15" s="256">
        <v>37.1241</v>
      </c>
      <c r="D15" s="256">
        <v>37.1241</v>
      </c>
      <c r="E15" s="199"/>
      <c r="F15" s="199"/>
      <c r="G15" s="199"/>
      <c r="H15" s="257"/>
    </row>
    <row r="16" s="176" customFormat="1" ht="18" customHeight="1" spans="1:8">
      <c r="A16" s="138" t="s">
        <v>113</v>
      </c>
      <c r="B16" s="139" t="s">
        <v>114</v>
      </c>
      <c r="C16" s="256">
        <v>6.3896</v>
      </c>
      <c r="D16" s="256">
        <v>6.3896</v>
      </c>
      <c r="E16" s="199"/>
      <c r="F16" s="199"/>
      <c r="G16" s="199"/>
      <c r="H16" s="257"/>
    </row>
    <row r="17" s="176" customFormat="1" ht="18" customHeight="1" spans="1:8">
      <c r="A17" s="138" t="s">
        <v>115</v>
      </c>
      <c r="B17" s="139" t="s">
        <v>116</v>
      </c>
      <c r="C17" s="256">
        <v>20.9425</v>
      </c>
      <c r="D17" s="256">
        <v>20.9425</v>
      </c>
      <c r="E17" s="199"/>
      <c r="F17" s="199"/>
      <c r="G17" s="199"/>
      <c r="H17" s="257"/>
    </row>
    <row r="18" s="176" customFormat="1" ht="18" customHeight="1" spans="1:8">
      <c r="A18" s="138" t="s">
        <v>117</v>
      </c>
      <c r="B18" s="139" t="s">
        <v>118</v>
      </c>
      <c r="C18" s="256">
        <v>9.792</v>
      </c>
      <c r="D18" s="256">
        <v>9.792</v>
      </c>
      <c r="E18" s="199"/>
      <c r="F18" s="199"/>
      <c r="G18" s="199"/>
      <c r="H18" s="257"/>
    </row>
    <row r="19" s="176" customFormat="1" ht="18" customHeight="1" spans="1:8">
      <c r="A19" s="138" t="s">
        <v>119</v>
      </c>
      <c r="B19" s="139" t="s">
        <v>120</v>
      </c>
      <c r="C19" s="256">
        <v>61.2552</v>
      </c>
      <c r="D19" s="256">
        <v>61.2552</v>
      </c>
      <c r="E19" s="199"/>
      <c r="F19" s="199"/>
      <c r="G19" s="199"/>
      <c r="H19" s="257"/>
    </row>
    <row r="20" s="176" customFormat="1" ht="18" customHeight="1" spans="1:8">
      <c r="A20" s="138" t="s">
        <v>121</v>
      </c>
      <c r="B20" s="139" t="s">
        <v>122</v>
      </c>
      <c r="C20" s="256">
        <v>61.2552</v>
      </c>
      <c r="D20" s="256">
        <v>61.2552</v>
      </c>
      <c r="E20" s="199"/>
      <c r="F20" s="199"/>
      <c r="G20" s="199"/>
      <c r="H20" s="257"/>
    </row>
    <row r="21" s="176" customFormat="1" ht="18" customHeight="1" spans="1:8">
      <c r="A21" s="138" t="s">
        <v>123</v>
      </c>
      <c r="B21" s="139" t="s">
        <v>124</v>
      </c>
      <c r="C21" s="256">
        <v>61.2552</v>
      </c>
      <c r="D21" s="256">
        <v>61.2552</v>
      </c>
      <c r="E21" s="199"/>
      <c r="F21" s="199"/>
      <c r="G21" s="199"/>
      <c r="H21" s="257"/>
    </row>
    <row r="22" s="176" customFormat="1" ht="18" customHeight="1" spans="1:8">
      <c r="A22" s="138" t="s">
        <v>125</v>
      </c>
      <c r="B22" s="139" t="s">
        <v>126</v>
      </c>
      <c r="C22" s="256">
        <v>1146.3939</v>
      </c>
      <c r="D22" s="256">
        <v>600.7041</v>
      </c>
      <c r="E22" s="256">
        <v>243.29</v>
      </c>
      <c r="F22" s="256">
        <v>243.29</v>
      </c>
      <c r="G22" s="199"/>
      <c r="H22" s="257"/>
    </row>
    <row r="23" s="176" customFormat="1" ht="18" customHeight="1" spans="1:8">
      <c r="A23" s="138" t="s">
        <v>127</v>
      </c>
      <c r="B23" s="139" t="s">
        <v>128</v>
      </c>
      <c r="C23" s="256">
        <v>843.9946</v>
      </c>
      <c r="D23" s="256">
        <v>600.7041</v>
      </c>
      <c r="E23" s="256">
        <v>243.2905</v>
      </c>
      <c r="F23" s="256">
        <v>243.2905</v>
      </c>
      <c r="G23" s="199"/>
      <c r="H23" s="257"/>
    </row>
    <row r="24" s="176" customFormat="1" ht="18" customHeight="1" spans="1:8">
      <c r="A24" s="138" t="s">
        <v>129</v>
      </c>
      <c r="B24" s="139" t="s">
        <v>130</v>
      </c>
      <c r="C24" s="256">
        <v>606.5041</v>
      </c>
      <c r="D24" s="256">
        <v>600.7041</v>
      </c>
      <c r="E24" s="256">
        <v>5.8</v>
      </c>
      <c r="F24" s="256">
        <v>5.8</v>
      </c>
      <c r="G24" s="199"/>
      <c r="H24" s="257"/>
    </row>
    <row r="25" s="176" customFormat="1" ht="18" customHeight="1" spans="1:8">
      <c r="A25" s="138" t="s">
        <v>131</v>
      </c>
      <c r="B25" s="139" t="s">
        <v>132</v>
      </c>
      <c r="C25" s="256">
        <v>44.4596</v>
      </c>
      <c r="D25" s="199"/>
      <c r="E25" s="256">
        <v>44.4596</v>
      </c>
      <c r="F25" s="256">
        <v>44.4596</v>
      </c>
      <c r="G25" s="199"/>
      <c r="H25" s="257"/>
    </row>
    <row r="26" s="176" customFormat="1" ht="18" customHeight="1" spans="1:8">
      <c r="A26" s="138" t="s">
        <v>133</v>
      </c>
      <c r="B26" s="139" t="s">
        <v>134</v>
      </c>
      <c r="C26" s="256">
        <v>143.0309</v>
      </c>
      <c r="D26" s="199"/>
      <c r="E26" s="256">
        <v>143.0309</v>
      </c>
      <c r="F26" s="256">
        <v>143.0309</v>
      </c>
      <c r="G26" s="199"/>
      <c r="H26" s="257"/>
    </row>
    <row r="27" s="176" customFormat="1" ht="18" customHeight="1" spans="1:8">
      <c r="A27" s="138" t="s">
        <v>135</v>
      </c>
      <c r="B27" s="258" t="s">
        <v>136</v>
      </c>
      <c r="C27" s="256">
        <v>50</v>
      </c>
      <c r="D27" s="199"/>
      <c r="E27" s="256">
        <v>50</v>
      </c>
      <c r="F27" s="256">
        <v>50</v>
      </c>
      <c r="G27" s="199"/>
      <c r="H27" s="257"/>
    </row>
    <row r="28" s="176" customFormat="1" ht="18" customHeight="1" spans="1:8">
      <c r="A28" s="141" t="s">
        <v>137</v>
      </c>
      <c r="B28" s="258" t="s">
        <v>138</v>
      </c>
      <c r="C28" s="256">
        <v>302.3993</v>
      </c>
      <c r="D28" s="199"/>
      <c r="E28" s="256">
        <v>302.3993</v>
      </c>
      <c r="F28" s="256"/>
      <c r="G28" s="256">
        <v>302.3993</v>
      </c>
      <c r="H28" s="257"/>
    </row>
    <row r="29" s="176" customFormat="1" ht="18" customHeight="1" spans="1:8">
      <c r="A29" s="141" t="s">
        <v>139</v>
      </c>
      <c r="B29" s="258" t="s">
        <v>140</v>
      </c>
      <c r="C29" s="256">
        <v>226.94</v>
      </c>
      <c r="D29" s="199"/>
      <c r="E29" s="256">
        <v>226.94</v>
      </c>
      <c r="F29" s="256"/>
      <c r="G29" s="256">
        <v>226.94</v>
      </c>
      <c r="H29" s="257"/>
    </row>
    <row r="30" s="176" customFormat="1" ht="18" customHeight="1" spans="1:8">
      <c r="A30" s="141" t="s">
        <v>141</v>
      </c>
      <c r="B30" s="258" t="s">
        <v>142</v>
      </c>
      <c r="C30" s="256">
        <v>75.4593</v>
      </c>
      <c r="D30" s="199"/>
      <c r="E30" s="256">
        <v>75.4593</v>
      </c>
      <c r="F30" s="256"/>
      <c r="G30" s="256">
        <v>75.4593</v>
      </c>
      <c r="H30" s="257"/>
    </row>
    <row r="31" s="176" customFormat="1" ht="18" customHeight="1" spans="1:8">
      <c r="A31" s="141"/>
      <c r="B31" s="141"/>
      <c r="C31" s="199"/>
      <c r="D31" s="199"/>
      <c r="E31" s="199"/>
      <c r="F31" s="199"/>
      <c r="G31" s="199"/>
      <c r="H31" s="257"/>
    </row>
    <row r="32" s="175" customFormat="1" ht="18" customHeight="1" spans="1:8">
      <c r="A32" s="259" t="s">
        <v>57</v>
      </c>
      <c r="B32" s="259"/>
      <c r="C32" s="196">
        <v>1320.8716</v>
      </c>
      <c r="D32" s="196">
        <v>775.1818</v>
      </c>
      <c r="E32" s="196">
        <f>E22+E28</f>
        <v>545.6893</v>
      </c>
      <c r="F32" s="196">
        <v>243.29</v>
      </c>
      <c r="G32" s="196">
        <v>302.4</v>
      </c>
      <c r="H32" s="260"/>
    </row>
    <row r="33" s="88" customFormat="1" ht="18.75" customHeight="1"/>
  </sheetData>
  <mergeCells count="9">
    <mergeCell ref="A2:H2"/>
    <mergeCell ref="C4:G4"/>
    <mergeCell ref="E5:G5"/>
    <mergeCell ref="A32:B32"/>
    <mergeCell ref="A4:A6"/>
    <mergeCell ref="B4:B6"/>
    <mergeCell ref="C5:C6"/>
    <mergeCell ref="D5:D6"/>
    <mergeCell ref="H4:H6"/>
  </mergeCells>
  <printOptions horizontalCentered="1"/>
  <pageMargins left="0.2" right="0.2" top="0.59" bottom="0.39" header="0.51" footer="0.51"/>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0"/>
  <sheetViews>
    <sheetView view="pageBreakPreview" zoomScaleNormal="100" topLeftCell="A145" workbookViewId="0">
      <selection activeCell="I20" sqref="I20"/>
    </sheetView>
  </sheetViews>
  <sheetFormatPr defaultColWidth="9.33333333333333" defaultRowHeight="12.75"/>
  <cols>
    <col min="1" max="1" width="7.33333333333333" customWidth="1"/>
    <col min="2" max="2" width="9" customWidth="1"/>
    <col min="3" max="3" width="15.1666666666667" style="91" customWidth="1"/>
    <col min="4" max="5" width="10" customWidth="1"/>
    <col min="6" max="6" width="15.8333333333333" style="91" customWidth="1"/>
    <col min="7" max="7" width="12" style="91" customWidth="1"/>
    <col min="8" max="8" width="10.8333333333333" style="91" customWidth="1"/>
    <col min="9" max="10" width="8.5" customWidth="1"/>
    <col min="11" max="11" width="4.66666666666667" style="92" customWidth="1"/>
    <col min="13" max="13" width="9.83333333333333"/>
  </cols>
  <sheetData>
    <row r="1" s="88" customFormat="1" ht="14.25" spans="1:8">
      <c r="A1" s="93" t="s">
        <v>193</v>
      </c>
      <c r="B1" s="93"/>
      <c r="C1" s="206"/>
      <c r="D1"/>
      <c r="E1"/>
      <c r="F1"/>
      <c r="G1"/>
      <c r="H1"/>
    </row>
    <row r="2" ht="21" spans="1:11">
      <c r="A2" s="207" t="s">
        <v>194</v>
      </c>
      <c r="B2" s="207"/>
      <c r="C2" s="208"/>
      <c r="D2" s="207"/>
      <c r="E2" s="207"/>
      <c r="F2" s="208"/>
      <c r="G2" s="208"/>
      <c r="H2" s="208"/>
      <c r="I2" s="207"/>
      <c r="J2" s="207"/>
      <c r="K2" s="208"/>
    </row>
    <row r="3" ht="23.1" customHeight="1" spans="1:11">
      <c r="A3" s="95"/>
      <c r="B3" s="95"/>
      <c r="C3" s="96"/>
      <c r="D3" s="95"/>
      <c r="E3" s="95"/>
      <c r="F3" s="97"/>
      <c r="G3" s="209"/>
      <c r="H3" s="209"/>
      <c r="I3" s="98"/>
      <c r="J3" s="98"/>
      <c r="K3" s="117" t="s">
        <v>2</v>
      </c>
    </row>
    <row r="4" s="203" customFormat="1" ht="45" customHeight="1" spans="1:11">
      <c r="A4" s="210" t="s">
        <v>195</v>
      </c>
      <c r="B4" s="210"/>
      <c r="C4" s="211"/>
      <c r="D4" s="210" t="s">
        <v>196</v>
      </c>
      <c r="E4" s="210"/>
      <c r="F4" s="211"/>
      <c r="G4" s="212" t="s">
        <v>197</v>
      </c>
      <c r="H4" s="213"/>
      <c r="I4" s="236"/>
      <c r="J4" s="213" t="s">
        <v>198</v>
      </c>
      <c r="K4" s="237" t="s">
        <v>5</v>
      </c>
    </row>
    <row r="5" s="204" customFormat="1" ht="27" customHeight="1" spans="1:11">
      <c r="A5" s="214" t="s">
        <v>199</v>
      </c>
      <c r="B5" s="214"/>
      <c r="C5" s="214" t="s">
        <v>77</v>
      </c>
      <c r="D5" s="214" t="s">
        <v>199</v>
      </c>
      <c r="E5" s="214"/>
      <c r="F5" s="214" t="s">
        <v>77</v>
      </c>
      <c r="G5" s="215" t="s">
        <v>57</v>
      </c>
      <c r="H5" s="215" t="s">
        <v>200</v>
      </c>
      <c r="I5" s="215" t="s">
        <v>201</v>
      </c>
      <c r="J5" s="215" t="s">
        <v>79</v>
      </c>
      <c r="K5" s="237"/>
    </row>
    <row r="6" s="204" customFormat="1" ht="24" customHeight="1" spans="1:11">
      <c r="A6" s="214" t="s">
        <v>202</v>
      </c>
      <c r="B6" s="214" t="s">
        <v>203</v>
      </c>
      <c r="C6" s="214"/>
      <c r="D6" s="214" t="s">
        <v>202</v>
      </c>
      <c r="E6" s="216" t="s">
        <v>203</v>
      </c>
      <c r="F6" s="214"/>
      <c r="G6" s="217"/>
      <c r="H6" s="217"/>
      <c r="I6" s="217"/>
      <c r="J6" s="217"/>
      <c r="K6" s="237"/>
    </row>
    <row r="7" s="89" customFormat="1" ht="27" spans="1:11">
      <c r="A7" s="218">
        <v>501</v>
      </c>
      <c r="B7" s="218"/>
      <c r="C7" s="219" t="s">
        <v>204</v>
      </c>
      <c r="D7" s="218" t="s">
        <v>205</v>
      </c>
      <c r="E7" s="220"/>
      <c r="F7" s="221" t="s">
        <v>206</v>
      </c>
      <c r="G7" s="222">
        <v>186.27</v>
      </c>
      <c r="H7" s="222">
        <v>168.47</v>
      </c>
      <c r="I7" s="222">
        <f>SUM(I8:I18)</f>
        <v>12</v>
      </c>
      <c r="J7" s="222">
        <v>5.8</v>
      </c>
      <c r="K7" s="238"/>
    </row>
    <row r="8" s="89" customFormat="1" ht="13.5" spans="1:11">
      <c r="A8" s="223"/>
      <c r="B8" s="223" t="s">
        <v>207</v>
      </c>
      <c r="C8" s="224" t="s">
        <v>208</v>
      </c>
      <c r="D8" s="223"/>
      <c r="E8" s="225" t="s">
        <v>207</v>
      </c>
      <c r="F8" s="226" t="s">
        <v>209</v>
      </c>
      <c r="G8" s="222">
        <v>51.69</v>
      </c>
      <c r="H8" s="222">
        <v>51.69</v>
      </c>
      <c r="I8" s="222"/>
      <c r="J8" s="222"/>
      <c r="K8" s="239"/>
    </row>
    <row r="9" s="89" customFormat="1" ht="13.5" spans="1:11">
      <c r="A9" s="223"/>
      <c r="B9" s="223"/>
      <c r="C9" s="224"/>
      <c r="D9" s="223"/>
      <c r="E9" s="225" t="s">
        <v>210</v>
      </c>
      <c r="F9" s="226" t="s">
        <v>211</v>
      </c>
      <c r="G9" s="222">
        <v>54.76</v>
      </c>
      <c r="H9" s="222">
        <v>54.76</v>
      </c>
      <c r="I9" s="222"/>
      <c r="J9" s="222"/>
      <c r="K9" s="238"/>
    </row>
    <row r="10" s="89" customFormat="1" ht="13.5" spans="1:11">
      <c r="A10" s="223"/>
      <c r="B10" s="223"/>
      <c r="C10" s="224"/>
      <c r="D10" s="223"/>
      <c r="E10" s="225" t="s">
        <v>212</v>
      </c>
      <c r="F10" s="226" t="s">
        <v>213</v>
      </c>
      <c r="G10" s="222">
        <v>18.71</v>
      </c>
      <c r="H10" s="222">
        <v>18.71</v>
      </c>
      <c r="I10" s="222"/>
      <c r="J10" s="222"/>
      <c r="K10" s="238"/>
    </row>
    <row r="11" s="89" customFormat="1" ht="40.5" spans="1:11">
      <c r="A11" s="223"/>
      <c r="B11" s="225" t="s">
        <v>210</v>
      </c>
      <c r="C11" s="224" t="s">
        <v>214</v>
      </c>
      <c r="D11" s="218"/>
      <c r="E11" s="225" t="s">
        <v>215</v>
      </c>
      <c r="F11" s="227" t="s">
        <v>216</v>
      </c>
      <c r="G11" s="222">
        <v>17.25</v>
      </c>
      <c r="H11" s="222">
        <v>17.25</v>
      </c>
      <c r="I11" s="222"/>
      <c r="J11" s="222"/>
      <c r="K11" s="238"/>
    </row>
    <row r="12" s="89" customFormat="1" ht="27" spans="1:11">
      <c r="A12" s="223"/>
      <c r="B12" s="225"/>
      <c r="C12" s="224"/>
      <c r="D12" s="223"/>
      <c r="E12" s="225" t="s">
        <v>217</v>
      </c>
      <c r="F12" s="226" t="s">
        <v>218</v>
      </c>
      <c r="G12" s="222"/>
      <c r="H12" s="222"/>
      <c r="I12" s="222"/>
      <c r="J12" s="222"/>
      <c r="K12" s="238"/>
    </row>
    <row r="13" s="89" customFormat="1" ht="40.5" spans="1:11">
      <c r="A13" s="223"/>
      <c r="B13" s="225"/>
      <c r="C13" s="224"/>
      <c r="D13" s="223"/>
      <c r="E13" s="225" t="s">
        <v>219</v>
      </c>
      <c r="F13" s="226" t="s">
        <v>220</v>
      </c>
      <c r="G13" s="222">
        <v>6.39</v>
      </c>
      <c r="H13" s="222">
        <v>6.39</v>
      </c>
      <c r="I13" s="222"/>
      <c r="J13" s="222"/>
      <c r="K13" s="238"/>
    </row>
    <row r="14" s="89" customFormat="1" ht="27" spans="1:11">
      <c r="A14" s="223"/>
      <c r="B14" s="225"/>
      <c r="C14" s="224"/>
      <c r="D14" s="223"/>
      <c r="E14" s="225" t="s">
        <v>221</v>
      </c>
      <c r="F14" s="226" t="s">
        <v>222</v>
      </c>
      <c r="G14" s="222">
        <v>4.03</v>
      </c>
      <c r="H14" s="222">
        <v>4.03</v>
      </c>
      <c r="I14" s="222"/>
      <c r="J14" s="222"/>
      <c r="K14" s="238"/>
    </row>
    <row r="15" s="89" customFormat="1" ht="27" spans="1:11">
      <c r="A15" s="223"/>
      <c r="B15" s="225"/>
      <c r="C15" s="224"/>
      <c r="D15" s="223"/>
      <c r="E15" s="225" t="s">
        <v>223</v>
      </c>
      <c r="F15" s="226" t="s">
        <v>224</v>
      </c>
      <c r="G15" s="222">
        <v>0.61</v>
      </c>
      <c r="H15" s="222">
        <v>0.61</v>
      </c>
      <c r="I15" s="222"/>
      <c r="J15" s="222"/>
      <c r="K15" s="238"/>
    </row>
    <row r="16" s="89" customFormat="1" ht="27" spans="1:11">
      <c r="A16" s="223"/>
      <c r="B16" s="225" t="s">
        <v>212</v>
      </c>
      <c r="C16" s="224" t="s">
        <v>225</v>
      </c>
      <c r="D16" s="223"/>
      <c r="E16" s="225" t="s">
        <v>226</v>
      </c>
      <c r="F16" s="226" t="s">
        <v>225</v>
      </c>
      <c r="G16" s="222">
        <v>15.02</v>
      </c>
      <c r="H16" s="222">
        <v>15.02</v>
      </c>
      <c r="I16" s="222"/>
      <c r="J16" s="222"/>
      <c r="K16" s="240"/>
    </row>
    <row r="17" s="89" customFormat="1" ht="13.5" spans="1:11">
      <c r="A17" s="223"/>
      <c r="B17" s="225">
        <v>99</v>
      </c>
      <c r="C17" s="228" t="s">
        <v>227</v>
      </c>
      <c r="D17" s="218"/>
      <c r="E17" s="225" t="s">
        <v>228</v>
      </c>
      <c r="F17" s="226" t="s">
        <v>229</v>
      </c>
      <c r="G17" s="222">
        <v>12</v>
      </c>
      <c r="H17" s="222"/>
      <c r="I17" s="222">
        <v>12</v>
      </c>
      <c r="J17" s="222"/>
      <c r="K17" s="240"/>
    </row>
    <row r="18" s="89" customFormat="1" ht="13.5" spans="1:11">
      <c r="A18" s="223"/>
      <c r="B18" s="225"/>
      <c r="C18" s="228"/>
      <c r="D18" s="218"/>
      <c r="E18" s="225" t="s">
        <v>230</v>
      </c>
      <c r="F18" s="226" t="s">
        <v>231</v>
      </c>
      <c r="G18" s="222"/>
      <c r="H18" s="222"/>
      <c r="I18" s="222"/>
      <c r="J18" s="222"/>
      <c r="K18" s="240"/>
    </row>
    <row r="19" s="89" customFormat="1" ht="27" spans="1:11">
      <c r="A19" s="223"/>
      <c r="B19" s="225"/>
      <c r="C19" s="228"/>
      <c r="D19" s="223"/>
      <c r="E19" s="225" t="s">
        <v>232</v>
      </c>
      <c r="F19" s="226" t="s">
        <v>227</v>
      </c>
      <c r="G19" s="222">
        <v>5.8</v>
      </c>
      <c r="H19" s="222"/>
      <c r="I19" s="222"/>
      <c r="J19" s="222">
        <v>5.8</v>
      </c>
      <c r="K19" s="240"/>
    </row>
    <row r="20" s="89" customFormat="1" ht="27" spans="1:11">
      <c r="A20" s="229">
        <v>502</v>
      </c>
      <c r="B20" s="229"/>
      <c r="C20" s="230" t="s">
        <v>233</v>
      </c>
      <c r="D20" s="229">
        <v>302</v>
      </c>
      <c r="E20" s="231"/>
      <c r="F20" s="232" t="s">
        <v>234</v>
      </c>
      <c r="G20" s="222">
        <v>232.57</v>
      </c>
      <c r="H20" s="222">
        <v>8.22</v>
      </c>
      <c r="I20" s="222">
        <v>48.43</v>
      </c>
      <c r="J20" s="222">
        <v>176.12</v>
      </c>
      <c r="K20" s="240"/>
    </row>
    <row r="21" s="89" customFormat="1" ht="13.5" spans="1:11">
      <c r="A21" s="223"/>
      <c r="B21" s="225" t="s">
        <v>207</v>
      </c>
      <c r="C21" s="224" t="s">
        <v>235</v>
      </c>
      <c r="D21" s="223"/>
      <c r="E21" s="225" t="s">
        <v>207</v>
      </c>
      <c r="F21" s="226" t="s">
        <v>236</v>
      </c>
      <c r="G21" s="222">
        <v>9.3</v>
      </c>
      <c r="H21" s="222"/>
      <c r="I21" s="241">
        <v>2.04</v>
      </c>
      <c r="J21" s="222">
        <v>7.26</v>
      </c>
      <c r="K21" s="240"/>
    </row>
    <row r="22" s="89" customFormat="1" ht="13.5" spans="1:11">
      <c r="A22" s="223"/>
      <c r="B22" s="225"/>
      <c r="C22" s="224"/>
      <c r="D22" s="223"/>
      <c r="E22" s="225" t="s">
        <v>210</v>
      </c>
      <c r="F22" s="226" t="s">
        <v>237</v>
      </c>
      <c r="G22" s="222">
        <v>3</v>
      </c>
      <c r="H22" s="222"/>
      <c r="I22" s="241"/>
      <c r="J22" s="222">
        <v>3</v>
      </c>
      <c r="K22" s="240"/>
    </row>
    <row r="23" s="89" customFormat="1" ht="13.5" spans="1:11">
      <c r="A23" s="223"/>
      <c r="B23" s="225"/>
      <c r="C23" s="224"/>
      <c r="D23" s="223"/>
      <c r="E23" s="225" t="s">
        <v>238</v>
      </c>
      <c r="F23" s="226" t="s">
        <v>239</v>
      </c>
      <c r="G23" s="222">
        <f>H23+I23</f>
        <v>0</v>
      </c>
      <c r="H23" s="222"/>
      <c r="I23" s="241"/>
      <c r="J23" s="222"/>
      <c r="K23" s="240"/>
    </row>
    <row r="24" s="89" customFormat="1" ht="13.5" spans="1:11">
      <c r="A24" s="223"/>
      <c r="B24" s="225"/>
      <c r="C24" s="224"/>
      <c r="D24" s="223"/>
      <c r="E24" s="225" t="s">
        <v>240</v>
      </c>
      <c r="F24" s="226" t="s">
        <v>241</v>
      </c>
      <c r="G24" s="222">
        <v>1</v>
      </c>
      <c r="H24" s="222"/>
      <c r="I24" s="241">
        <v>1</v>
      </c>
      <c r="J24" s="222"/>
      <c r="K24" s="240"/>
    </row>
    <row r="25" s="89" customFormat="1" ht="13.5" spans="1:11">
      <c r="A25" s="223"/>
      <c r="B25" s="225"/>
      <c r="C25" s="224"/>
      <c r="D25" s="229"/>
      <c r="E25" s="225" t="s">
        <v>228</v>
      </c>
      <c r="F25" s="226" t="s">
        <v>242</v>
      </c>
      <c r="G25" s="222">
        <v>6.6</v>
      </c>
      <c r="H25" s="222"/>
      <c r="I25" s="241">
        <v>6</v>
      </c>
      <c r="J25" s="222">
        <v>0.6</v>
      </c>
      <c r="K25" s="240"/>
    </row>
    <row r="26" s="89" customFormat="1" ht="13.5" spans="1:11">
      <c r="A26" s="223"/>
      <c r="B26" s="225"/>
      <c r="C26" s="224"/>
      <c r="D26" s="223"/>
      <c r="E26" s="225" t="s">
        <v>243</v>
      </c>
      <c r="F26" s="226" t="s">
        <v>244</v>
      </c>
      <c r="G26" s="222">
        <v>0.24</v>
      </c>
      <c r="H26" s="222"/>
      <c r="I26" s="241"/>
      <c r="J26" s="222">
        <v>0.24</v>
      </c>
      <c r="K26" s="240"/>
    </row>
    <row r="27" s="89" customFormat="1" ht="13.5" spans="1:11">
      <c r="A27" s="223"/>
      <c r="B27" s="225"/>
      <c r="C27" s="224"/>
      <c r="D27" s="223"/>
      <c r="E27" s="225" t="s">
        <v>215</v>
      </c>
      <c r="F27" s="226" t="s">
        <v>245</v>
      </c>
      <c r="G27" s="222">
        <f>H27+I27</f>
        <v>0</v>
      </c>
      <c r="H27" s="222"/>
      <c r="I27" s="241"/>
      <c r="J27" s="222"/>
      <c r="K27" s="240"/>
    </row>
    <row r="28" s="89" customFormat="1" ht="13.5" spans="1:11">
      <c r="A28" s="223"/>
      <c r="B28" s="225"/>
      <c r="C28" s="224"/>
      <c r="D28" s="223"/>
      <c r="E28" s="225" t="s">
        <v>217</v>
      </c>
      <c r="F28" s="226" t="s">
        <v>246</v>
      </c>
      <c r="G28" s="222">
        <v>2.33</v>
      </c>
      <c r="H28" s="222"/>
      <c r="I28" s="241">
        <v>1.87</v>
      </c>
      <c r="J28" s="222">
        <v>0.46</v>
      </c>
      <c r="K28" s="240"/>
    </row>
    <row r="29" s="89" customFormat="1" ht="13.5" spans="1:11">
      <c r="A29" s="223"/>
      <c r="B29" s="225"/>
      <c r="C29" s="224"/>
      <c r="D29" s="223"/>
      <c r="E29" s="225" t="s">
        <v>221</v>
      </c>
      <c r="F29" s="226" t="s">
        <v>247</v>
      </c>
      <c r="G29" s="222">
        <v>8</v>
      </c>
      <c r="H29" s="222"/>
      <c r="I29" s="241">
        <v>8</v>
      </c>
      <c r="J29" s="222"/>
      <c r="K29" s="240"/>
    </row>
    <row r="30" s="89" customFormat="1" ht="13.5" spans="1:11">
      <c r="A30" s="223"/>
      <c r="B30" s="225"/>
      <c r="C30" s="224"/>
      <c r="D30" s="223"/>
      <c r="E30" s="225" t="s">
        <v>230</v>
      </c>
      <c r="F30" s="226" t="s">
        <v>248</v>
      </c>
      <c r="G30" s="222">
        <v>55.9</v>
      </c>
      <c r="H30" s="222"/>
      <c r="I30" s="241">
        <v>3</v>
      </c>
      <c r="J30" s="222">
        <v>52.9</v>
      </c>
      <c r="K30" s="240"/>
    </row>
    <row r="31" s="89" customFormat="1" ht="13.5" spans="1:11">
      <c r="A31" s="223"/>
      <c r="B31" s="225"/>
      <c r="C31" s="224"/>
      <c r="D31" s="223"/>
      <c r="E31" s="225" t="s">
        <v>249</v>
      </c>
      <c r="F31" s="226" t="s">
        <v>250</v>
      </c>
      <c r="G31" s="233">
        <v>5.28</v>
      </c>
      <c r="H31" s="233"/>
      <c r="I31" s="242">
        <v>5.28</v>
      </c>
      <c r="J31" s="233"/>
      <c r="K31" s="240"/>
    </row>
    <row r="32" s="89" customFormat="1" ht="13.5" spans="1:11">
      <c r="A32" s="223"/>
      <c r="B32" s="225"/>
      <c r="C32" s="224"/>
      <c r="D32" s="223"/>
      <c r="E32" s="225" t="s">
        <v>251</v>
      </c>
      <c r="F32" s="226" t="s">
        <v>252</v>
      </c>
      <c r="G32" s="233">
        <v>2.04</v>
      </c>
      <c r="H32" s="233"/>
      <c r="I32" s="242">
        <v>2.04</v>
      </c>
      <c r="J32" s="233"/>
      <c r="K32" s="240"/>
    </row>
    <row r="33" s="89" customFormat="1" ht="27" spans="1:11">
      <c r="A33" s="223"/>
      <c r="B33" s="225"/>
      <c r="C33" s="224"/>
      <c r="D33" s="223"/>
      <c r="E33" s="225" t="s">
        <v>253</v>
      </c>
      <c r="F33" s="226" t="s">
        <v>254</v>
      </c>
      <c r="G33" s="233">
        <v>8.22</v>
      </c>
      <c r="H33" s="233">
        <v>8.22</v>
      </c>
      <c r="I33" s="242"/>
      <c r="J33" s="233"/>
      <c r="K33" s="240"/>
    </row>
    <row r="34" s="89" customFormat="1" ht="27" spans="1:11">
      <c r="A34" s="223"/>
      <c r="B34" s="225"/>
      <c r="C34" s="224"/>
      <c r="D34" s="223"/>
      <c r="E34" s="225" t="s">
        <v>255</v>
      </c>
      <c r="F34" s="226" t="s">
        <v>256</v>
      </c>
      <c r="G34" s="233">
        <f>H34+I34</f>
        <v>0</v>
      </c>
      <c r="H34" s="233"/>
      <c r="I34" s="242"/>
      <c r="J34" s="233"/>
      <c r="K34" s="240"/>
    </row>
    <row r="35" s="89" customFormat="1" ht="13.5" spans="1:11">
      <c r="A35" s="223"/>
      <c r="B35" s="225" t="s">
        <v>210</v>
      </c>
      <c r="C35" s="224" t="s">
        <v>257</v>
      </c>
      <c r="D35" s="223"/>
      <c r="E35" s="225" t="s">
        <v>258</v>
      </c>
      <c r="F35" s="226" t="s">
        <v>257</v>
      </c>
      <c r="G35" s="222">
        <v>0.46</v>
      </c>
      <c r="H35" s="222"/>
      <c r="I35" s="241">
        <v>0.46</v>
      </c>
      <c r="J35" s="222"/>
      <c r="K35" s="240"/>
    </row>
    <row r="36" s="89" customFormat="1" ht="13.5" spans="1:11">
      <c r="A36" s="223"/>
      <c r="B36" s="225" t="s">
        <v>212</v>
      </c>
      <c r="C36" s="224" t="s">
        <v>259</v>
      </c>
      <c r="D36" s="223"/>
      <c r="E36" s="225" t="s">
        <v>260</v>
      </c>
      <c r="F36" s="226" t="s">
        <v>259</v>
      </c>
      <c r="G36" s="222">
        <v>8</v>
      </c>
      <c r="H36" s="222"/>
      <c r="I36" s="241">
        <v>2</v>
      </c>
      <c r="J36" s="222">
        <v>6</v>
      </c>
      <c r="K36" s="240"/>
    </row>
    <row r="37" s="89" customFormat="1" ht="13.5" spans="1:11">
      <c r="A37" s="223"/>
      <c r="B37" s="225" t="s">
        <v>238</v>
      </c>
      <c r="C37" s="224" t="s">
        <v>261</v>
      </c>
      <c r="D37" s="229"/>
      <c r="E37" s="225" t="s">
        <v>262</v>
      </c>
      <c r="F37" s="226" t="s">
        <v>263</v>
      </c>
      <c r="G37" s="222">
        <f>H37+I37</f>
        <v>0</v>
      </c>
      <c r="H37" s="222"/>
      <c r="I37" s="241"/>
      <c r="J37" s="222"/>
      <c r="K37" s="240"/>
    </row>
    <row r="38" s="89" customFormat="1" ht="13.5" spans="1:11">
      <c r="A38" s="223"/>
      <c r="B38" s="225"/>
      <c r="C38" s="224"/>
      <c r="D38" s="223"/>
      <c r="E38" s="225" t="s">
        <v>264</v>
      </c>
      <c r="F38" s="226" t="s">
        <v>265</v>
      </c>
      <c r="G38" s="222">
        <v>1.54</v>
      </c>
      <c r="H38" s="222"/>
      <c r="I38" s="241">
        <v>1.54</v>
      </c>
      <c r="J38" s="222"/>
      <c r="K38" s="240"/>
    </row>
    <row r="39" s="89" customFormat="1" ht="13.5" spans="1:11">
      <c r="A39" s="223"/>
      <c r="B39" s="225"/>
      <c r="C39" s="224"/>
      <c r="D39" s="223"/>
      <c r="E39" s="225" t="s">
        <v>266</v>
      </c>
      <c r="F39" s="226" t="s">
        <v>267</v>
      </c>
      <c r="G39" s="222">
        <f>H39+I39</f>
        <v>0</v>
      </c>
      <c r="H39" s="222"/>
      <c r="I39" s="241"/>
      <c r="J39" s="222"/>
      <c r="K39" s="240"/>
    </row>
    <row r="40" s="89" customFormat="1" ht="13.5" spans="1:11">
      <c r="A40" s="223"/>
      <c r="B40" s="225" t="s">
        <v>240</v>
      </c>
      <c r="C40" s="224" t="s">
        <v>268</v>
      </c>
      <c r="D40" s="218"/>
      <c r="E40" s="225" t="s">
        <v>212</v>
      </c>
      <c r="F40" s="226" t="s">
        <v>269</v>
      </c>
      <c r="G40" s="222">
        <f>H40+I40</f>
        <v>0</v>
      </c>
      <c r="H40" s="222"/>
      <c r="I40" s="241"/>
      <c r="J40" s="222"/>
      <c r="K40" s="240"/>
    </row>
    <row r="41" s="89" customFormat="1" ht="13.5" spans="1:11">
      <c r="A41" s="223"/>
      <c r="B41" s="225"/>
      <c r="C41" s="224"/>
      <c r="D41" s="223"/>
      <c r="E41" s="225" t="s">
        <v>270</v>
      </c>
      <c r="F41" s="226" t="s">
        <v>271</v>
      </c>
      <c r="G41" s="222">
        <v>74.46</v>
      </c>
      <c r="H41" s="222"/>
      <c r="I41" s="241">
        <v>1</v>
      </c>
      <c r="J41" s="222">
        <v>73.46</v>
      </c>
      <c r="K41" s="240"/>
    </row>
    <row r="42" s="89" customFormat="1" ht="13.5" spans="1:11">
      <c r="A42" s="223"/>
      <c r="B42" s="225"/>
      <c r="C42" s="224"/>
      <c r="D42" s="223"/>
      <c r="E42" s="225" t="s">
        <v>272</v>
      </c>
      <c r="F42" s="226" t="s">
        <v>268</v>
      </c>
      <c r="G42" s="222">
        <v>24</v>
      </c>
      <c r="H42" s="222"/>
      <c r="I42" s="241"/>
      <c r="J42" s="222">
        <v>24</v>
      </c>
      <c r="K42" s="240"/>
    </row>
    <row r="43" s="89" customFormat="1" ht="27" spans="1:11">
      <c r="A43" s="223"/>
      <c r="B43" s="225" t="s">
        <v>228</v>
      </c>
      <c r="C43" s="224" t="s">
        <v>273</v>
      </c>
      <c r="D43" s="218"/>
      <c r="E43" s="225" t="s">
        <v>274</v>
      </c>
      <c r="F43" s="226" t="s">
        <v>273</v>
      </c>
      <c r="G43" s="222">
        <v>2</v>
      </c>
      <c r="H43" s="222"/>
      <c r="I43" s="241">
        <v>2</v>
      </c>
      <c r="J43" s="222"/>
      <c r="K43" s="240"/>
    </row>
    <row r="44" s="89" customFormat="1" ht="27" spans="1:11">
      <c r="A44" s="223"/>
      <c r="B44" s="225" t="s">
        <v>243</v>
      </c>
      <c r="C44" s="224" t="s">
        <v>275</v>
      </c>
      <c r="D44" s="218"/>
      <c r="E44" s="225" t="s">
        <v>223</v>
      </c>
      <c r="F44" s="226" t="s">
        <v>275</v>
      </c>
      <c r="G44" s="222">
        <f>H44+I44</f>
        <v>0</v>
      </c>
      <c r="H44" s="222"/>
      <c r="I44" s="241"/>
      <c r="J44" s="222"/>
      <c r="K44" s="240"/>
    </row>
    <row r="45" s="89" customFormat="1" ht="27" spans="1:11">
      <c r="A45" s="223"/>
      <c r="B45" s="225" t="s">
        <v>215</v>
      </c>
      <c r="C45" s="224" t="s">
        <v>276</v>
      </c>
      <c r="D45" s="223"/>
      <c r="E45" s="225" t="s">
        <v>277</v>
      </c>
      <c r="F45" s="226" t="s">
        <v>276</v>
      </c>
      <c r="G45" s="222">
        <v>12</v>
      </c>
      <c r="H45" s="222"/>
      <c r="I45" s="241">
        <v>12</v>
      </c>
      <c r="J45" s="222"/>
      <c r="K45" s="240"/>
    </row>
    <row r="46" s="89" customFormat="1" ht="27" spans="1:11">
      <c r="A46" s="223"/>
      <c r="B46" s="225" t="s">
        <v>217</v>
      </c>
      <c r="C46" s="224" t="s">
        <v>278</v>
      </c>
      <c r="D46" s="223"/>
      <c r="E46" s="225" t="s">
        <v>226</v>
      </c>
      <c r="F46" s="226" t="s">
        <v>278</v>
      </c>
      <c r="G46" s="222">
        <f>H46+I46</f>
        <v>0</v>
      </c>
      <c r="H46" s="222"/>
      <c r="I46" s="222"/>
      <c r="J46" s="222">
        <v>2</v>
      </c>
      <c r="K46" s="240"/>
    </row>
    <row r="47" s="89" customFormat="1" ht="27" spans="1:11">
      <c r="A47" s="223"/>
      <c r="B47" s="223">
        <v>99</v>
      </c>
      <c r="C47" s="224" t="s">
        <v>279</v>
      </c>
      <c r="D47" s="218"/>
      <c r="E47" s="225" t="s">
        <v>232</v>
      </c>
      <c r="F47" s="226" t="s">
        <v>279</v>
      </c>
      <c r="G47" s="222">
        <v>6.2</v>
      </c>
      <c r="H47" s="222">
        <v>0.2</v>
      </c>
      <c r="I47" s="222"/>
      <c r="J47" s="222">
        <v>6</v>
      </c>
      <c r="K47" s="240"/>
    </row>
    <row r="48" s="89" customFormat="1" ht="27" spans="1:11">
      <c r="A48" s="218">
        <v>503</v>
      </c>
      <c r="B48" s="223"/>
      <c r="C48" s="230" t="s">
        <v>280</v>
      </c>
      <c r="D48" s="218">
        <v>310</v>
      </c>
      <c r="E48" s="220"/>
      <c r="F48" s="221" t="s">
        <v>281</v>
      </c>
      <c r="G48" s="222">
        <v>20.5</v>
      </c>
      <c r="H48" s="222">
        <f>SUM(H49:H64)</f>
        <v>0</v>
      </c>
      <c r="I48" s="222">
        <v>0.5</v>
      </c>
      <c r="J48" s="222">
        <v>20</v>
      </c>
      <c r="K48" s="240"/>
    </row>
    <row r="49" s="89" customFormat="1" ht="27" spans="1:11">
      <c r="A49" s="218"/>
      <c r="B49" s="234" t="s">
        <v>207</v>
      </c>
      <c r="C49" s="224" t="s">
        <v>282</v>
      </c>
      <c r="D49" s="223"/>
      <c r="E49" s="235" t="s">
        <v>207</v>
      </c>
      <c r="F49" s="226" t="s">
        <v>282</v>
      </c>
      <c r="G49" s="222">
        <f t="shared" ref="G49:G55" si="0">H49+I49</f>
        <v>0</v>
      </c>
      <c r="H49" s="222"/>
      <c r="I49" s="222"/>
      <c r="J49" s="222"/>
      <c r="K49" s="238"/>
    </row>
    <row r="50" s="89" customFormat="1" ht="27" spans="1:11">
      <c r="A50" s="218"/>
      <c r="B50" s="330" t="s">
        <v>210</v>
      </c>
      <c r="C50" s="226" t="s">
        <v>283</v>
      </c>
      <c r="D50" s="223"/>
      <c r="E50" s="235" t="s">
        <v>240</v>
      </c>
      <c r="F50" s="226" t="s">
        <v>283</v>
      </c>
      <c r="G50" s="222">
        <f t="shared" si="0"/>
        <v>0</v>
      </c>
      <c r="H50" s="222"/>
      <c r="I50" s="222"/>
      <c r="J50" s="222"/>
      <c r="K50" s="238"/>
    </row>
    <row r="51" s="89" customFormat="1" ht="27" spans="1:11">
      <c r="A51" s="218"/>
      <c r="B51" s="225" t="s">
        <v>212</v>
      </c>
      <c r="C51" s="226" t="s">
        <v>284</v>
      </c>
      <c r="D51" s="223"/>
      <c r="E51" s="235" t="s">
        <v>226</v>
      </c>
      <c r="F51" s="226" t="s">
        <v>284</v>
      </c>
      <c r="G51" s="222">
        <f t="shared" si="0"/>
        <v>0</v>
      </c>
      <c r="H51" s="222"/>
      <c r="I51" s="222"/>
      <c r="J51" s="222"/>
      <c r="K51" s="238"/>
    </row>
    <row r="52" s="89" customFormat="1" ht="13.5" spans="1:11">
      <c r="A52" s="218"/>
      <c r="B52" s="225" t="s">
        <v>240</v>
      </c>
      <c r="C52" s="226" t="s">
        <v>285</v>
      </c>
      <c r="D52" s="223"/>
      <c r="E52" s="235" t="s">
        <v>217</v>
      </c>
      <c r="F52" s="226" t="s">
        <v>286</v>
      </c>
      <c r="G52" s="222">
        <f t="shared" si="0"/>
        <v>0</v>
      </c>
      <c r="H52" s="222"/>
      <c r="I52" s="222"/>
      <c r="J52" s="222"/>
      <c r="K52" s="238"/>
    </row>
    <row r="53" s="89" customFormat="1" ht="13.5" spans="1:11">
      <c r="A53" s="218"/>
      <c r="B53" s="225"/>
      <c r="C53" s="226"/>
      <c r="D53" s="223"/>
      <c r="E53" s="235" t="s">
        <v>219</v>
      </c>
      <c r="F53" s="226" t="s">
        <v>287</v>
      </c>
      <c r="G53" s="222">
        <f t="shared" si="0"/>
        <v>0</v>
      </c>
      <c r="H53" s="222"/>
      <c r="I53" s="222"/>
      <c r="J53" s="222"/>
      <c r="K53" s="238"/>
    </row>
    <row r="54" s="89" customFormat="1" ht="27" spans="1:11">
      <c r="A54" s="218"/>
      <c r="B54" s="225"/>
      <c r="C54" s="226"/>
      <c r="D54" s="223"/>
      <c r="E54" s="235" t="s">
        <v>221</v>
      </c>
      <c r="F54" s="226" t="s">
        <v>288</v>
      </c>
      <c r="G54" s="222">
        <f t="shared" si="0"/>
        <v>0</v>
      </c>
      <c r="H54" s="222"/>
      <c r="I54" s="222"/>
      <c r="J54" s="222"/>
      <c r="K54" s="238"/>
    </row>
    <row r="55" s="89" customFormat="1" ht="13.5" spans="1:11">
      <c r="A55" s="218"/>
      <c r="B55" s="225"/>
      <c r="C55" s="226"/>
      <c r="D55" s="223"/>
      <c r="E55" s="235" t="s">
        <v>223</v>
      </c>
      <c r="F55" s="226" t="s">
        <v>289</v>
      </c>
      <c r="G55" s="222">
        <f t="shared" si="0"/>
        <v>0</v>
      </c>
      <c r="H55" s="222"/>
      <c r="I55" s="222"/>
      <c r="J55" s="222"/>
      <c r="K55" s="238"/>
    </row>
    <row r="56" s="89" customFormat="1" ht="27" spans="1:11">
      <c r="A56" s="218"/>
      <c r="B56" s="225" t="s">
        <v>228</v>
      </c>
      <c r="C56" s="226" t="s">
        <v>290</v>
      </c>
      <c r="D56" s="223"/>
      <c r="E56" s="235" t="s">
        <v>210</v>
      </c>
      <c r="F56" s="226" t="s">
        <v>291</v>
      </c>
      <c r="G56" s="222">
        <v>0.5</v>
      </c>
      <c r="H56" s="222"/>
      <c r="I56" s="222">
        <v>0.5</v>
      </c>
      <c r="J56" s="222"/>
      <c r="K56" s="238"/>
    </row>
    <row r="57" s="89" customFormat="1" ht="27" spans="1:11">
      <c r="A57" s="218"/>
      <c r="B57" s="225"/>
      <c r="C57" s="226"/>
      <c r="D57" s="223"/>
      <c r="E57" s="235" t="s">
        <v>212</v>
      </c>
      <c r="F57" s="226" t="s">
        <v>292</v>
      </c>
      <c r="G57" s="222">
        <f>H57+I57</f>
        <v>0</v>
      </c>
      <c r="H57" s="222"/>
      <c r="I57" s="222"/>
      <c r="J57" s="222"/>
      <c r="K57" s="238"/>
    </row>
    <row r="58" s="89" customFormat="1" ht="40.5" spans="1:11">
      <c r="A58" s="218"/>
      <c r="B58" s="225"/>
      <c r="C58" s="226"/>
      <c r="D58" s="223"/>
      <c r="E58" s="235" t="s">
        <v>243</v>
      </c>
      <c r="F58" s="226" t="s">
        <v>293</v>
      </c>
      <c r="G58" s="222">
        <f>H58+I58</f>
        <v>0</v>
      </c>
      <c r="H58" s="222"/>
      <c r="I58" s="222"/>
      <c r="J58" s="222"/>
      <c r="K58" s="238"/>
    </row>
    <row r="59" s="89" customFormat="1" ht="13.5" spans="1:11">
      <c r="A59" s="218"/>
      <c r="B59" s="225" t="s">
        <v>243</v>
      </c>
      <c r="C59" s="224" t="s">
        <v>294</v>
      </c>
      <c r="D59" s="223"/>
      <c r="E59" s="235" t="s">
        <v>228</v>
      </c>
      <c r="F59" s="226" t="s">
        <v>294</v>
      </c>
      <c r="G59" s="222">
        <f>H59+I59</f>
        <v>0</v>
      </c>
      <c r="H59" s="222"/>
      <c r="I59" s="222"/>
      <c r="J59" s="222"/>
      <c r="K59" s="238"/>
    </row>
    <row r="60" s="89" customFormat="1" ht="13.5" spans="1:11">
      <c r="A60" s="218"/>
      <c r="B60" s="235" t="s">
        <v>232</v>
      </c>
      <c r="C60" s="226" t="s">
        <v>295</v>
      </c>
      <c r="D60" s="223"/>
      <c r="E60" s="235" t="s">
        <v>215</v>
      </c>
      <c r="F60" s="226" t="s">
        <v>296</v>
      </c>
      <c r="G60" s="222">
        <v>20</v>
      </c>
      <c r="H60" s="222"/>
      <c r="I60" s="222"/>
      <c r="J60" s="222">
        <v>20</v>
      </c>
      <c r="K60" s="238"/>
    </row>
    <row r="61" s="89" customFormat="1" ht="27" spans="1:11">
      <c r="A61" s="218"/>
      <c r="B61" s="235"/>
      <c r="C61" s="226"/>
      <c r="D61" s="223"/>
      <c r="E61" s="235" t="s">
        <v>297</v>
      </c>
      <c r="F61" s="226" t="s">
        <v>298</v>
      </c>
      <c r="G61" s="222">
        <f t="shared" ref="G61:G70" si="1">H61+I61</f>
        <v>0</v>
      </c>
      <c r="H61" s="222"/>
      <c r="I61" s="222"/>
      <c r="J61" s="222"/>
      <c r="K61" s="238"/>
    </row>
    <row r="62" s="89" customFormat="1" ht="27" spans="1:11">
      <c r="A62" s="218"/>
      <c r="B62" s="235"/>
      <c r="C62" s="226"/>
      <c r="D62" s="223"/>
      <c r="E62" s="225">
        <v>21</v>
      </c>
      <c r="F62" s="226" t="s">
        <v>299</v>
      </c>
      <c r="G62" s="222">
        <f t="shared" si="1"/>
        <v>0</v>
      </c>
      <c r="H62" s="222"/>
      <c r="I62" s="222"/>
      <c r="J62" s="222"/>
      <c r="K62" s="238"/>
    </row>
    <row r="63" s="89" customFormat="1" ht="27" spans="1:11">
      <c r="A63" s="218"/>
      <c r="B63" s="235"/>
      <c r="C63" s="226"/>
      <c r="D63" s="223"/>
      <c r="E63" s="225">
        <v>22</v>
      </c>
      <c r="F63" s="226" t="s">
        <v>300</v>
      </c>
      <c r="G63" s="222">
        <f t="shared" si="1"/>
        <v>0</v>
      </c>
      <c r="H63" s="222"/>
      <c r="I63" s="222"/>
      <c r="J63" s="222"/>
      <c r="K63" s="238"/>
    </row>
    <row r="64" s="89" customFormat="1" ht="27" spans="1:11">
      <c r="A64" s="218"/>
      <c r="B64" s="235"/>
      <c r="C64" s="226"/>
      <c r="D64" s="223"/>
      <c r="E64" s="331" t="s">
        <v>232</v>
      </c>
      <c r="F64" s="226" t="s">
        <v>295</v>
      </c>
      <c r="G64" s="222">
        <f t="shared" si="1"/>
        <v>0</v>
      </c>
      <c r="H64" s="222"/>
      <c r="I64" s="222"/>
      <c r="J64" s="222"/>
      <c r="K64" s="238"/>
    </row>
    <row r="65" s="89" customFormat="1" ht="40.5" spans="1:11">
      <c r="A65" s="218">
        <v>504</v>
      </c>
      <c r="B65" s="223"/>
      <c r="C65" s="230" t="s">
        <v>301</v>
      </c>
      <c r="D65" s="218">
        <v>309</v>
      </c>
      <c r="E65" s="220"/>
      <c r="F65" s="221" t="s">
        <v>302</v>
      </c>
      <c r="G65" s="222">
        <f t="shared" si="1"/>
        <v>0</v>
      </c>
      <c r="H65" s="222">
        <f>SUM(H66:H77)</f>
        <v>0</v>
      </c>
      <c r="I65" s="222">
        <f>SUM(I66:I77)</f>
        <v>0</v>
      </c>
      <c r="J65" s="222"/>
      <c r="K65" s="238"/>
    </row>
    <row r="66" s="89" customFormat="1" ht="27" spans="1:11">
      <c r="A66" s="218"/>
      <c r="B66" s="234" t="s">
        <v>207</v>
      </c>
      <c r="C66" s="226" t="s">
        <v>282</v>
      </c>
      <c r="D66" s="223"/>
      <c r="E66" s="225" t="s">
        <v>207</v>
      </c>
      <c r="F66" s="226" t="s">
        <v>282</v>
      </c>
      <c r="G66" s="222">
        <f t="shared" si="1"/>
        <v>0</v>
      </c>
      <c r="H66" s="222"/>
      <c r="I66" s="222"/>
      <c r="J66" s="222"/>
      <c r="K66" s="238"/>
    </row>
    <row r="67" s="89" customFormat="1" ht="27" spans="1:11">
      <c r="A67" s="218"/>
      <c r="B67" s="330" t="s">
        <v>210</v>
      </c>
      <c r="C67" s="226" t="s">
        <v>283</v>
      </c>
      <c r="D67" s="223"/>
      <c r="E67" s="225" t="s">
        <v>240</v>
      </c>
      <c r="F67" s="226" t="s">
        <v>283</v>
      </c>
      <c r="G67" s="222">
        <f t="shared" si="1"/>
        <v>0</v>
      </c>
      <c r="H67" s="222"/>
      <c r="I67" s="222"/>
      <c r="J67" s="222"/>
      <c r="K67" s="238"/>
    </row>
    <row r="68" s="89" customFormat="1" ht="27" spans="1:11">
      <c r="A68" s="218"/>
      <c r="B68" s="225" t="s">
        <v>212</v>
      </c>
      <c r="C68" s="226" t="s">
        <v>284</v>
      </c>
      <c r="D68" s="223"/>
      <c r="E68" s="225" t="s">
        <v>226</v>
      </c>
      <c r="F68" s="226" t="s">
        <v>284</v>
      </c>
      <c r="G68" s="222">
        <f t="shared" si="1"/>
        <v>0</v>
      </c>
      <c r="H68" s="222"/>
      <c r="I68" s="222"/>
      <c r="J68" s="222"/>
      <c r="K68" s="238"/>
    </row>
    <row r="69" s="89" customFormat="1" ht="27" spans="1:11">
      <c r="A69" s="218"/>
      <c r="B69" s="225" t="s">
        <v>238</v>
      </c>
      <c r="C69" s="234" t="s">
        <v>290</v>
      </c>
      <c r="D69" s="223"/>
      <c r="E69" s="225" t="s">
        <v>210</v>
      </c>
      <c r="F69" s="226" t="s">
        <v>291</v>
      </c>
      <c r="G69" s="222">
        <f t="shared" si="1"/>
        <v>0</v>
      </c>
      <c r="H69" s="222"/>
      <c r="I69" s="222"/>
      <c r="J69" s="222"/>
      <c r="K69" s="238"/>
    </row>
    <row r="70" s="89" customFormat="1" ht="27" spans="1:11">
      <c r="A70" s="218"/>
      <c r="B70" s="225"/>
      <c r="C70" s="234"/>
      <c r="D70" s="223"/>
      <c r="E70" s="225" t="s">
        <v>212</v>
      </c>
      <c r="F70" s="226" t="s">
        <v>292</v>
      </c>
      <c r="G70" s="222">
        <f t="shared" si="1"/>
        <v>0</v>
      </c>
      <c r="H70" s="222"/>
      <c r="I70" s="222"/>
      <c r="J70" s="222"/>
      <c r="K70" s="238"/>
    </row>
    <row r="71" s="89" customFormat="1" ht="40.5" spans="1:11">
      <c r="A71" s="218"/>
      <c r="B71" s="225"/>
      <c r="C71" s="234"/>
      <c r="D71" s="223"/>
      <c r="E71" s="225" t="s">
        <v>243</v>
      </c>
      <c r="F71" s="226" t="s">
        <v>293</v>
      </c>
      <c r="G71" s="222">
        <f t="shared" ref="G71:G134" si="2">H71+I71</f>
        <v>0</v>
      </c>
      <c r="H71" s="222"/>
      <c r="I71" s="222"/>
      <c r="J71" s="222"/>
      <c r="K71" s="238"/>
    </row>
    <row r="72" s="89" customFormat="1" ht="13.5" spans="1:11">
      <c r="A72" s="218"/>
      <c r="B72" s="225" t="s">
        <v>240</v>
      </c>
      <c r="C72" s="224" t="s">
        <v>294</v>
      </c>
      <c r="D72" s="223"/>
      <c r="E72" s="225" t="s">
        <v>228</v>
      </c>
      <c r="F72" s="226" t="s">
        <v>294</v>
      </c>
      <c r="G72" s="222">
        <f t="shared" si="2"/>
        <v>0</v>
      </c>
      <c r="H72" s="222"/>
      <c r="I72" s="222"/>
      <c r="J72" s="222"/>
      <c r="K72" s="238"/>
    </row>
    <row r="73" s="89" customFormat="1" ht="13.5" spans="1:11">
      <c r="A73" s="218"/>
      <c r="B73" s="235" t="s">
        <v>232</v>
      </c>
      <c r="C73" s="234" t="s">
        <v>295</v>
      </c>
      <c r="D73" s="223"/>
      <c r="E73" s="225" t="s">
        <v>215</v>
      </c>
      <c r="F73" s="226" t="s">
        <v>296</v>
      </c>
      <c r="G73" s="222">
        <f t="shared" si="2"/>
        <v>0</v>
      </c>
      <c r="H73" s="222"/>
      <c r="I73" s="222"/>
      <c r="J73" s="222"/>
      <c r="K73" s="238"/>
    </row>
    <row r="74" s="89" customFormat="1" ht="27" spans="1:11">
      <c r="A74" s="218"/>
      <c r="B74" s="235"/>
      <c r="C74" s="234"/>
      <c r="D74" s="223"/>
      <c r="E74" s="225" t="s">
        <v>297</v>
      </c>
      <c r="F74" s="226" t="s">
        <v>298</v>
      </c>
      <c r="G74" s="222">
        <f t="shared" si="2"/>
        <v>0</v>
      </c>
      <c r="H74" s="222"/>
      <c r="I74" s="222"/>
      <c r="J74" s="222"/>
      <c r="K74" s="238"/>
    </row>
    <row r="75" s="89" customFormat="1" ht="27" spans="1:11">
      <c r="A75" s="218"/>
      <c r="B75" s="235"/>
      <c r="C75" s="234"/>
      <c r="D75" s="223"/>
      <c r="E75" s="225">
        <v>21</v>
      </c>
      <c r="F75" s="226" t="s">
        <v>299</v>
      </c>
      <c r="G75" s="222">
        <f t="shared" si="2"/>
        <v>0</v>
      </c>
      <c r="H75" s="222"/>
      <c r="I75" s="222"/>
      <c r="J75" s="222"/>
      <c r="K75" s="238"/>
    </row>
    <row r="76" s="89" customFormat="1" ht="27" spans="1:11">
      <c r="A76" s="218"/>
      <c r="B76" s="235"/>
      <c r="C76" s="234"/>
      <c r="D76" s="223"/>
      <c r="E76" s="225">
        <v>22</v>
      </c>
      <c r="F76" s="226" t="s">
        <v>300</v>
      </c>
      <c r="G76" s="222">
        <f t="shared" si="2"/>
        <v>0</v>
      </c>
      <c r="H76" s="222"/>
      <c r="I76" s="222"/>
      <c r="J76" s="222"/>
      <c r="K76" s="238"/>
    </row>
    <row r="77" s="89" customFormat="1" ht="27" spans="1:11">
      <c r="A77" s="218"/>
      <c r="B77" s="235"/>
      <c r="C77" s="234"/>
      <c r="D77" s="223"/>
      <c r="E77" s="331" t="s">
        <v>232</v>
      </c>
      <c r="F77" s="226" t="s">
        <v>303</v>
      </c>
      <c r="G77" s="222">
        <f t="shared" si="2"/>
        <v>0</v>
      </c>
      <c r="H77" s="222"/>
      <c r="I77" s="222"/>
      <c r="J77" s="222"/>
      <c r="K77" s="238"/>
    </row>
    <row r="78" s="89" customFormat="1" ht="27" spans="1:11">
      <c r="A78" s="218">
        <v>505</v>
      </c>
      <c r="B78" s="223"/>
      <c r="C78" s="219" t="s">
        <v>304</v>
      </c>
      <c r="D78" s="223"/>
      <c r="E78" s="225"/>
      <c r="F78" s="226"/>
      <c r="G78" s="222">
        <v>495.57</v>
      </c>
      <c r="H78" s="222">
        <v>495.57</v>
      </c>
      <c r="I78" s="222"/>
      <c r="J78" s="222"/>
      <c r="K78" s="238"/>
    </row>
    <row r="79" s="89" customFormat="1" ht="27" spans="1:11">
      <c r="A79" s="223"/>
      <c r="B79" s="332" t="s">
        <v>207</v>
      </c>
      <c r="C79" s="224" t="s">
        <v>305</v>
      </c>
      <c r="D79" s="218">
        <v>301</v>
      </c>
      <c r="E79" s="225"/>
      <c r="F79" s="221" t="s">
        <v>206</v>
      </c>
      <c r="G79" s="222">
        <v>495.57</v>
      </c>
      <c r="H79" s="222">
        <v>495.57</v>
      </c>
      <c r="I79" s="222">
        <f>SUM(I80:I92)</f>
        <v>0</v>
      </c>
      <c r="J79" s="222"/>
      <c r="K79" s="238"/>
    </row>
    <row r="80" s="89" customFormat="1" ht="13.5" spans="1:11">
      <c r="A80" s="223"/>
      <c r="B80" s="223"/>
      <c r="C80" s="224"/>
      <c r="D80" s="218"/>
      <c r="E80" s="223" t="s">
        <v>207</v>
      </c>
      <c r="F80" s="226" t="s">
        <v>209</v>
      </c>
      <c r="G80" s="222">
        <v>151.97</v>
      </c>
      <c r="H80" s="222">
        <v>151.97</v>
      </c>
      <c r="I80" s="222"/>
      <c r="J80" s="222"/>
      <c r="K80" s="239"/>
    </row>
    <row r="81" s="89" customFormat="1" ht="13.5" spans="1:11">
      <c r="A81" s="223"/>
      <c r="B81" s="223"/>
      <c r="C81" s="224"/>
      <c r="D81" s="218"/>
      <c r="E81" s="223" t="s">
        <v>210</v>
      </c>
      <c r="F81" s="226" t="s">
        <v>211</v>
      </c>
      <c r="G81" s="222">
        <v>66.27</v>
      </c>
      <c r="H81" s="222">
        <v>66.27</v>
      </c>
      <c r="I81" s="222"/>
      <c r="J81" s="222"/>
      <c r="K81" s="238"/>
    </row>
    <row r="82" s="89" customFormat="1" ht="13.5" spans="1:11">
      <c r="A82" s="223"/>
      <c r="B82" s="223"/>
      <c r="C82" s="224"/>
      <c r="D82" s="218"/>
      <c r="E82" s="223" t="s">
        <v>212</v>
      </c>
      <c r="F82" s="226" t="s">
        <v>213</v>
      </c>
      <c r="G82" s="222">
        <f t="shared" si="2"/>
        <v>0</v>
      </c>
      <c r="H82" s="222"/>
      <c r="I82" s="222"/>
      <c r="J82" s="222"/>
      <c r="K82" s="238"/>
    </row>
    <row r="83" s="89" customFormat="1" ht="13.5" spans="1:11">
      <c r="A83" s="223"/>
      <c r="B83" s="223"/>
      <c r="C83" s="224"/>
      <c r="D83" s="218"/>
      <c r="E83" s="225" t="s">
        <v>228</v>
      </c>
      <c r="F83" s="226" t="s">
        <v>229</v>
      </c>
      <c r="G83" s="222">
        <f t="shared" si="2"/>
        <v>0</v>
      </c>
      <c r="H83" s="222"/>
      <c r="I83" s="222"/>
      <c r="J83" s="222"/>
      <c r="K83" s="239"/>
    </row>
    <row r="84" s="89" customFormat="1" ht="13.5" spans="1:11">
      <c r="A84" s="223"/>
      <c r="B84" s="223"/>
      <c r="C84" s="224"/>
      <c r="D84" s="218"/>
      <c r="E84" s="225" t="s">
        <v>243</v>
      </c>
      <c r="F84" s="226" t="s">
        <v>306</v>
      </c>
      <c r="G84" s="222">
        <v>147.05</v>
      </c>
      <c r="H84" s="222">
        <v>147.05</v>
      </c>
      <c r="I84" s="222"/>
      <c r="J84" s="222"/>
      <c r="K84" s="238"/>
    </row>
    <row r="85" s="89" customFormat="1" ht="40.5" spans="1:11">
      <c r="A85" s="223"/>
      <c r="B85" s="223"/>
      <c r="C85" s="224"/>
      <c r="D85" s="218"/>
      <c r="E85" s="225" t="s">
        <v>215</v>
      </c>
      <c r="F85" s="226" t="s">
        <v>216</v>
      </c>
      <c r="G85" s="222">
        <v>52.89</v>
      </c>
      <c r="H85" s="222">
        <v>52.89</v>
      </c>
      <c r="I85" s="222"/>
      <c r="J85" s="222"/>
      <c r="K85" s="238"/>
    </row>
    <row r="86" s="89" customFormat="1" ht="27" spans="1:11">
      <c r="A86" s="223"/>
      <c r="B86" s="223"/>
      <c r="C86" s="224"/>
      <c r="D86" s="218"/>
      <c r="E86" s="225" t="s">
        <v>217</v>
      </c>
      <c r="F86" s="226" t="s">
        <v>218</v>
      </c>
      <c r="G86" s="222">
        <f t="shared" si="2"/>
        <v>0</v>
      </c>
      <c r="H86" s="222"/>
      <c r="I86" s="222"/>
      <c r="J86" s="222"/>
      <c r="K86" s="238"/>
    </row>
    <row r="87" s="89" customFormat="1" ht="40.5" spans="1:11">
      <c r="A87" s="223"/>
      <c r="B87" s="223"/>
      <c r="C87" s="224"/>
      <c r="D87" s="218"/>
      <c r="E87" s="225">
        <v>10</v>
      </c>
      <c r="F87" s="226" t="s">
        <v>220</v>
      </c>
      <c r="G87" s="222">
        <v>20.94</v>
      </c>
      <c r="H87" s="222">
        <v>20.94</v>
      </c>
      <c r="I87" s="222"/>
      <c r="J87" s="222"/>
      <c r="K87" s="238"/>
    </row>
    <row r="88" s="89" customFormat="1" ht="27" spans="1:11">
      <c r="A88" s="223"/>
      <c r="B88" s="223"/>
      <c r="C88" s="224"/>
      <c r="D88" s="218"/>
      <c r="E88" s="225" t="s">
        <v>221</v>
      </c>
      <c r="F88" s="226" t="s">
        <v>222</v>
      </c>
      <c r="G88" s="222">
        <v>5.76</v>
      </c>
      <c r="H88" s="222">
        <v>5.76</v>
      </c>
      <c r="I88" s="222"/>
      <c r="J88" s="222"/>
      <c r="K88" s="238"/>
    </row>
    <row r="89" s="89" customFormat="1" ht="27" spans="1:11">
      <c r="A89" s="223"/>
      <c r="B89" s="223"/>
      <c r="C89" s="224"/>
      <c r="D89" s="218"/>
      <c r="E89" s="225" t="s">
        <v>223</v>
      </c>
      <c r="F89" s="226" t="s">
        <v>224</v>
      </c>
      <c r="G89" s="222">
        <v>4.46</v>
      </c>
      <c r="H89" s="222">
        <v>4.46</v>
      </c>
      <c r="I89" s="222"/>
      <c r="J89" s="222"/>
      <c r="K89" s="238"/>
    </row>
    <row r="90" s="89" customFormat="1" ht="13.5" spans="1:11">
      <c r="A90" s="223"/>
      <c r="B90" s="223"/>
      <c r="C90" s="224"/>
      <c r="D90" s="218"/>
      <c r="E90" s="223">
        <v>13</v>
      </c>
      <c r="F90" s="226" t="s">
        <v>225</v>
      </c>
      <c r="G90" s="222">
        <v>46.23</v>
      </c>
      <c r="H90" s="222">
        <v>46.23</v>
      </c>
      <c r="I90" s="222"/>
      <c r="J90" s="222"/>
      <c r="K90" s="238"/>
    </row>
    <row r="91" s="89" customFormat="1" ht="13.5" spans="1:11">
      <c r="A91" s="223"/>
      <c r="B91" s="223"/>
      <c r="C91" s="224"/>
      <c r="D91" s="218"/>
      <c r="E91" s="223">
        <v>14</v>
      </c>
      <c r="F91" s="226" t="s">
        <v>231</v>
      </c>
      <c r="G91" s="222">
        <f t="shared" si="2"/>
        <v>0</v>
      </c>
      <c r="H91" s="222"/>
      <c r="I91" s="222"/>
      <c r="J91" s="222"/>
      <c r="K91" s="238"/>
    </row>
    <row r="92" s="89" customFormat="1" ht="27" spans="1:11">
      <c r="A92" s="223"/>
      <c r="B92" s="223"/>
      <c r="C92" s="224"/>
      <c r="D92" s="218"/>
      <c r="E92" s="223" t="s">
        <v>232</v>
      </c>
      <c r="F92" s="226" t="s">
        <v>227</v>
      </c>
      <c r="G92" s="222">
        <f t="shared" si="2"/>
        <v>0</v>
      </c>
      <c r="H92" s="222"/>
      <c r="I92" s="222"/>
      <c r="J92" s="222"/>
      <c r="K92" s="238"/>
    </row>
    <row r="93" s="89" customFormat="1" ht="27" spans="1:11">
      <c r="A93" s="223"/>
      <c r="B93" s="332" t="s">
        <v>210</v>
      </c>
      <c r="C93" s="224" t="s">
        <v>307</v>
      </c>
      <c r="D93" s="218">
        <v>302</v>
      </c>
      <c r="E93" s="225"/>
      <c r="F93" s="232" t="s">
        <v>234</v>
      </c>
      <c r="G93" s="222">
        <v>0.68</v>
      </c>
      <c r="H93" s="222">
        <v>0.68</v>
      </c>
      <c r="I93" s="222"/>
      <c r="J93" s="222"/>
      <c r="K93" s="238"/>
    </row>
    <row r="94" s="89" customFormat="1" ht="13.5" spans="1:11">
      <c r="A94" s="223"/>
      <c r="B94" s="223"/>
      <c r="C94" s="224"/>
      <c r="D94" s="218"/>
      <c r="E94" s="223" t="s">
        <v>207</v>
      </c>
      <c r="F94" s="226" t="s">
        <v>236</v>
      </c>
      <c r="G94" s="222">
        <f t="shared" si="2"/>
        <v>0</v>
      </c>
      <c r="H94" s="222"/>
      <c r="I94" s="222"/>
      <c r="J94" s="222"/>
      <c r="K94" s="238"/>
    </row>
    <row r="95" s="89" customFormat="1" ht="13.5" spans="1:11">
      <c r="A95" s="223"/>
      <c r="B95" s="223"/>
      <c r="C95" s="224"/>
      <c r="D95" s="218"/>
      <c r="E95" s="223" t="s">
        <v>210</v>
      </c>
      <c r="F95" s="226" t="s">
        <v>237</v>
      </c>
      <c r="G95" s="222">
        <f t="shared" si="2"/>
        <v>0</v>
      </c>
      <c r="H95" s="222"/>
      <c r="I95" s="222"/>
      <c r="J95" s="222"/>
      <c r="K95" s="238"/>
    </row>
    <row r="96" s="89" customFormat="1" ht="13.5" spans="1:11">
      <c r="A96" s="223"/>
      <c r="B96" s="223"/>
      <c r="C96" s="224"/>
      <c r="D96" s="218"/>
      <c r="E96" s="223" t="s">
        <v>212</v>
      </c>
      <c r="F96" s="226" t="s">
        <v>269</v>
      </c>
      <c r="G96" s="222">
        <f t="shared" si="2"/>
        <v>0</v>
      </c>
      <c r="H96" s="222"/>
      <c r="I96" s="222"/>
      <c r="J96" s="222"/>
      <c r="K96" s="238"/>
    </row>
    <row r="97" s="89" customFormat="1" ht="13.5" spans="1:11">
      <c r="A97" s="223"/>
      <c r="B97" s="223"/>
      <c r="C97" s="224"/>
      <c r="D97" s="218"/>
      <c r="E97" s="223" t="s">
        <v>238</v>
      </c>
      <c r="F97" s="226" t="s">
        <v>239</v>
      </c>
      <c r="G97" s="222">
        <f t="shared" si="2"/>
        <v>0</v>
      </c>
      <c r="H97" s="222"/>
      <c r="I97" s="222"/>
      <c r="J97" s="222"/>
      <c r="K97" s="238"/>
    </row>
    <row r="98" s="89" customFormat="1" ht="13.5" spans="1:11">
      <c r="A98" s="223"/>
      <c r="B98" s="223"/>
      <c r="C98" s="224"/>
      <c r="D98" s="218"/>
      <c r="E98" s="223" t="s">
        <v>240</v>
      </c>
      <c r="F98" s="226" t="s">
        <v>241</v>
      </c>
      <c r="G98" s="222">
        <f t="shared" si="2"/>
        <v>0</v>
      </c>
      <c r="H98" s="222"/>
      <c r="I98" s="222"/>
      <c r="J98" s="222"/>
      <c r="K98" s="238"/>
    </row>
    <row r="99" s="89" customFormat="1" ht="13.5" spans="1:11">
      <c r="A99" s="223"/>
      <c r="B99" s="223"/>
      <c r="C99" s="224"/>
      <c r="D99" s="218"/>
      <c r="E99" s="223" t="s">
        <v>228</v>
      </c>
      <c r="F99" s="226" t="s">
        <v>242</v>
      </c>
      <c r="G99" s="222">
        <f t="shared" si="2"/>
        <v>0</v>
      </c>
      <c r="H99" s="222"/>
      <c r="I99" s="222"/>
      <c r="J99" s="222"/>
      <c r="K99" s="238"/>
    </row>
    <row r="100" s="89" customFormat="1" ht="13.5" spans="1:11">
      <c r="A100" s="223"/>
      <c r="B100" s="223"/>
      <c r="C100" s="224"/>
      <c r="D100" s="218"/>
      <c r="E100" s="223" t="s">
        <v>243</v>
      </c>
      <c r="F100" s="226" t="s">
        <v>244</v>
      </c>
      <c r="G100" s="222">
        <f t="shared" si="2"/>
        <v>0</v>
      </c>
      <c r="H100" s="222"/>
      <c r="I100" s="222"/>
      <c r="J100" s="222"/>
      <c r="K100" s="238"/>
    </row>
    <row r="101" s="89" customFormat="1" ht="13.5" spans="1:11">
      <c r="A101" s="223"/>
      <c r="B101" s="223"/>
      <c r="C101" s="224"/>
      <c r="D101" s="218"/>
      <c r="E101" s="223" t="s">
        <v>215</v>
      </c>
      <c r="F101" s="226" t="s">
        <v>245</v>
      </c>
      <c r="G101" s="222">
        <f t="shared" si="2"/>
        <v>0</v>
      </c>
      <c r="H101" s="222"/>
      <c r="I101" s="222"/>
      <c r="J101" s="222"/>
      <c r="K101" s="238"/>
    </row>
    <row r="102" s="89" customFormat="1" ht="13.5" spans="1:11">
      <c r="A102" s="223"/>
      <c r="B102" s="223"/>
      <c r="C102" s="224"/>
      <c r="D102" s="218"/>
      <c r="E102" s="223" t="s">
        <v>217</v>
      </c>
      <c r="F102" s="226" t="s">
        <v>246</v>
      </c>
      <c r="G102" s="222">
        <f t="shared" si="2"/>
        <v>0</v>
      </c>
      <c r="H102" s="222"/>
      <c r="I102" s="222"/>
      <c r="J102" s="222"/>
      <c r="K102" s="238"/>
    </row>
    <row r="103" s="89" customFormat="1" ht="13.5" spans="1:11">
      <c r="A103" s="223"/>
      <c r="B103" s="223"/>
      <c r="C103" s="224"/>
      <c r="D103" s="218"/>
      <c r="E103" s="223">
        <v>11</v>
      </c>
      <c r="F103" s="226" t="s">
        <v>247</v>
      </c>
      <c r="G103" s="222">
        <f t="shared" si="2"/>
        <v>0</v>
      </c>
      <c r="H103" s="222"/>
      <c r="I103" s="222"/>
      <c r="J103" s="222"/>
      <c r="K103" s="238"/>
    </row>
    <row r="104" s="89" customFormat="1" ht="27" spans="1:11">
      <c r="A104" s="223"/>
      <c r="B104" s="223"/>
      <c r="C104" s="224"/>
      <c r="D104" s="218"/>
      <c r="E104" s="223">
        <v>12</v>
      </c>
      <c r="F104" s="226" t="s">
        <v>275</v>
      </c>
      <c r="G104" s="222">
        <f t="shared" si="2"/>
        <v>0</v>
      </c>
      <c r="H104" s="222"/>
      <c r="I104" s="222"/>
      <c r="J104" s="222"/>
      <c r="K104" s="238"/>
    </row>
    <row r="105" s="89" customFormat="1" ht="13.5" spans="1:11">
      <c r="A105" s="223"/>
      <c r="B105" s="223"/>
      <c r="C105" s="224"/>
      <c r="D105" s="218"/>
      <c r="E105" s="223">
        <v>13</v>
      </c>
      <c r="F105" s="226" t="s">
        <v>278</v>
      </c>
      <c r="G105" s="222">
        <f t="shared" si="2"/>
        <v>0</v>
      </c>
      <c r="H105" s="222"/>
      <c r="I105" s="222"/>
      <c r="J105" s="222"/>
      <c r="K105" s="238"/>
    </row>
    <row r="106" s="89" customFormat="1" ht="13.5" spans="1:11">
      <c r="A106" s="223"/>
      <c r="B106" s="223"/>
      <c r="C106" s="224"/>
      <c r="D106" s="218"/>
      <c r="E106" s="223">
        <v>14</v>
      </c>
      <c r="F106" s="226" t="s">
        <v>248</v>
      </c>
      <c r="G106" s="222">
        <f t="shared" si="2"/>
        <v>0</v>
      </c>
      <c r="H106" s="222"/>
      <c r="I106" s="222"/>
      <c r="J106" s="222"/>
      <c r="K106" s="238"/>
    </row>
    <row r="107" s="89" customFormat="1" ht="13.5" spans="1:11">
      <c r="A107" s="223"/>
      <c r="B107" s="223"/>
      <c r="C107" s="224"/>
      <c r="D107" s="218"/>
      <c r="E107" s="223">
        <v>15</v>
      </c>
      <c r="F107" s="226" t="s">
        <v>257</v>
      </c>
      <c r="G107" s="222">
        <f t="shared" si="2"/>
        <v>0</v>
      </c>
      <c r="H107" s="222"/>
      <c r="I107" s="222"/>
      <c r="J107" s="222"/>
      <c r="K107" s="238"/>
    </row>
    <row r="108" s="89" customFormat="1" ht="13.5" spans="1:11">
      <c r="A108" s="223"/>
      <c r="B108" s="223"/>
      <c r="C108" s="224"/>
      <c r="D108" s="218"/>
      <c r="E108" s="223">
        <v>16</v>
      </c>
      <c r="F108" s="226" t="s">
        <v>259</v>
      </c>
      <c r="G108" s="222">
        <f t="shared" si="2"/>
        <v>0</v>
      </c>
      <c r="H108" s="222"/>
      <c r="I108" s="222"/>
      <c r="J108" s="222"/>
      <c r="K108" s="238"/>
    </row>
    <row r="109" s="89" customFormat="1" ht="13.5" spans="1:11">
      <c r="A109" s="223"/>
      <c r="B109" s="223"/>
      <c r="C109" s="224"/>
      <c r="D109" s="218"/>
      <c r="E109" s="223">
        <v>17</v>
      </c>
      <c r="F109" s="226" t="s">
        <v>273</v>
      </c>
      <c r="G109" s="222">
        <f t="shared" si="2"/>
        <v>0</v>
      </c>
      <c r="H109" s="222"/>
      <c r="I109" s="222"/>
      <c r="J109" s="222"/>
      <c r="K109" s="238"/>
    </row>
    <row r="110" s="89" customFormat="1" ht="13.5" spans="1:11">
      <c r="A110" s="223"/>
      <c r="B110" s="223"/>
      <c r="C110" s="224"/>
      <c r="D110" s="218"/>
      <c r="E110" s="223">
        <v>18</v>
      </c>
      <c r="F110" s="226" t="s">
        <v>263</v>
      </c>
      <c r="G110" s="222">
        <f t="shared" si="2"/>
        <v>0</v>
      </c>
      <c r="H110" s="222"/>
      <c r="I110" s="222"/>
      <c r="J110" s="222"/>
      <c r="K110" s="238"/>
    </row>
    <row r="111" s="89" customFormat="1" ht="13.5" spans="1:11">
      <c r="A111" s="223"/>
      <c r="B111" s="223"/>
      <c r="C111" s="224"/>
      <c r="D111" s="218"/>
      <c r="E111" s="223">
        <v>24</v>
      </c>
      <c r="F111" s="226" t="s">
        <v>265</v>
      </c>
      <c r="G111" s="222">
        <f t="shared" si="2"/>
        <v>0</v>
      </c>
      <c r="H111" s="222"/>
      <c r="I111" s="222"/>
      <c r="J111" s="222"/>
      <c r="K111" s="238"/>
    </row>
    <row r="112" s="89" customFormat="1" ht="13.5" spans="1:11">
      <c r="A112" s="223"/>
      <c r="B112" s="223"/>
      <c r="C112" s="224"/>
      <c r="D112" s="218"/>
      <c r="E112" s="223">
        <v>25</v>
      </c>
      <c r="F112" s="224" t="s">
        <v>267</v>
      </c>
      <c r="G112" s="233">
        <f t="shared" si="2"/>
        <v>0</v>
      </c>
      <c r="H112" s="233"/>
      <c r="I112" s="233"/>
      <c r="J112" s="233"/>
      <c r="K112" s="243"/>
    </row>
    <row r="113" s="89" customFormat="1" ht="13.5" spans="1:11">
      <c r="A113" s="223"/>
      <c r="B113" s="223"/>
      <c r="C113" s="224"/>
      <c r="D113" s="218"/>
      <c r="E113" s="223">
        <v>26</v>
      </c>
      <c r="F113" s="224" t="s">
        <v>271</v>
      </c>
      <c r="G113" s="233">
        <f t="shared" si="2"/>
        <v>0</v>
      </c>
      <c r="H113" s="233"/>
      <c r="I113" s="233"/>
      <c r="J113" s="233"/>
      <c r="K113" s="243"/>
    </row>
    <row r="114" s="89" customFormat="1" ht="13.5" spans="1:11">
      <c r="A114" s="223"/>
      <c r="B114" s="223"/>
      <c r="C114" s="224"/>
      <c r="D114" s="218"/>
      <c r="E114" s="223">
        <v>27</v>
      </c>
      <c r="F114" s="224" t="s">
        <v>268</v>
      </c>
      <c r="G114" s="233">
        <f t="shared" si="2"/>
        <v>0</v>
      </c>
      <c r="H114" s="233"/>
      <c r="I114" s="233"/>
      <c r="J114" s="233"/>
      <c r="K114" s="243"/>
    </row>
    <row r="115" s="89" customFormat="1" ht="13.5" spans="1:11">
      <c r="A115" s="223"/>
      <c r="B115" s="223"/>
      <c r="C115" s="224"/>
      <c r="D115" s="218"/>
      <c r="E115" s="223">
        <v>28</v>
      </c>
      <c r="F115" s="224" t="s">
        <v>250</v>
      </c>
      <c r="G115" s="233">
        <f t="shared" si="2"/>
        <v>0</v>
      </c>
      <c r="H115" s="233"/>
      <c r="I115" s="233"/>
      <c r="J115" s="233"/>
      <c r="K115" s="243"/>
    </row>
    <row r="116" s="89" customFormat="1" ht="13.5" spans="1:11">
      <c r="A116" s="223"/>
      <c r="B116" s="223"/>
      <c r="C116" s="224"/>
      <c r="D116" s="218"/>
      <c r="E116" s="223">
        <v>29</v>
      </c>
      <c r="F116" s="224" t="s">
        <v>252</v>
      </c>
      <c r="G116" s="233">
        <f t="shared" si="2"/>
        <v>0</v>
      </c>
      <c r="H116" s="233"/>
      <c r="I116" s="233"/>
      <c r="J116" s="233"/>
      <c r="K116" s="243"/>
    </row>
    <row r="117" s="89" customFormat="1" ht="27" spans="1:11">
      <c r="A117" s="223"/>
      <c r="B117" s="223"/>
      <c r="C117" s="224"/>
      <c r="D117" s="218"/>
      <c r="E117" s="223">
        <v>31</v>
      </c>
      <c r="F117" s="224" t="s">
        <v>276</v>
      </c>
      <c r="G117" s="233">
        <f t="shared" si="2"/>
        <v>0</v>
      </c>
      <c r="H117" s="233"/>
      <c r="I117" s="233"/>
      <c r="J117" s="233"/>
      <c r="K117" s="239"/>
    </row>
    <row r="118" s="89" customFormat="1" ht="27" spans="1:11">
      <c r="A118" s="223"/>
      <c r="B118" s="223"/>
      <c r="C118" s="224"/>
      <c r="D118" s="218"/>
      <c r="E118" s="223">
        <v>39</v>
      </c>
      <c r="F118" s="224" t="s">
        <v>254</v>
      </c>
      <c r="G118" s="233">
        <f t="shared" si="2"/>
        <v>0</v>
      </c>
      <c r="H118" s="233"/>
      <c r="I118" s="233"/>
      <c r="J118" s="233"/>
      <c r="K118" s="243"/>
    </row>
    <row r="119" s="89" customFormat="1" ht="27" spans="1:11">
      <c r="A119" s="223"/>
      <c r="B119" s="223"/>
      <c r="C119" s="224"/>
      <c r="D119" s="218"/>
      <c r="E119" s="223">
        <v>40</v>
      </c>
      <c r="F119" s="224" t="s">
        <v>256</v>
      </c>
      <c r="G119" s="233">
        <f t="shared" si="2"/>
        <v>0</v>
      </c>
      <c r="H119" s="233"/>
      <c r="I119" s="233"/>
      <c r="J119" s="233"/>
      <c r="K119" s="243"/>
    </row>
    <row r="120" s="89" customFormat="1" ht="27" spans="1:11">
      <c r="A120" s="223"/>
      <c r="B120" s="223"/>
      <c r="C120" s="224"/>
      <c r="D120" s="218"/>
      <c r="E120" s="223">
        <v>99</v>
      </c>
      <c r="F120" s="224" t="s">
        <v>279</v>
      </c>
      <c r="G120" s="233">
        <v>0.68</v>
      </c>
      <c r="H120" s="233">
        <v>0.68</v>
      </c>
      <c r="I120" s="233"/>
      <c r="J120" s="233"/>
      <c r="K120" s="243"/>
    </row>
    <row r="121" s="89" customFormat="1" ht="27" spans="1:11">
      <c r="A121" s="223"/>
      <c r="B121" s="223">
        <v>99</v>
      </c>
      <c r="C121" s="224" t="s">
        <v>308</v>
      </c>
      <c r="D121" s="218"/>
      <c r="E121" s="225"/>
      <c r="F121" s="230"/>
      <c r="G121" s="233">
        <f t="shared" si="2"/>
        <v>0</v>
      </c>
      <c r="H121" s="233"/>
      <c r="I121" s="233"/>
      <c r="J121" s="233"/>
      <c r="K121" s="243"/>
    </row>
    <row r="122" s="89" customFormat="1" ht="27" spans="1:11">
      <c r="A122" s="229">
        <v>506</v>
      </c>
      <c r="B122" s="223"/>
      <c r="C122" s="219" t="s">
        <v>309</v>
      </c>
      <c r="D122" s="223"/>
      <c r="E122" s="225"/>
      <c r="F122" s="224"/>
      <c r="G122" s="233">
        <f t="shared" si="2"/>
        <v>0</v>
      </c>
      <c r="H122" s="233">
        <f>SUM(H123:H124)</f>
        <v>0</v>
      </c>
      <c r="I122" s="233">
        <f>SUM(I123:I124)</f>
        <v>0</v>
      </c>
      <c r="J122" s="233"/>
      <c r="K122" s="243"/>
    </row>
    <row r="123" s="89" customFormat="1" ht="27" spans="1:11">
      <c r="A123" s="223"/>
      <c r="B123" s="332" t="s">
        <v>207</v>
      </c>
      <c r="C123" s="224" t="s">
        <v>310</v>
      </c>
      <c r="D123" s="218">
        <v>310</v>
      </c>
      <c r="E123" s="225"/>
      <c r="F123" s="219" t="s">
        <v>311</v>
      </c>
      <c r="G123" s="233">
        <f t="shared" si="2"/>
        <v>0</v>
      </c>
      <c r="H123" s="233"/>
      <c r="I123" s="233"/>
      <c r="J123" s="233"/>
      <c r="K123" s="243"/>
    </row>
    <row r="124" s="89" customFormat="1" ht="40.5" spans="1:11">
      <c r="A124" s="223"/>
      <c r="B124" s="332" t="s">
        <v>210</v>
      </c>
      <c r="C124" s="224" t="s">
        <v>312</v>
      </c>
      <c r="D124" s="218">
        <v>309</v>
      </c>
      <c r="E124" s="225"/>
      <c r="F124" s="219" t="s">
        <v>302</v>
      </c>
      <c r="G124" s="233">
        <f t="shared" si="2"/>
        <v>0</v>
      </c>
      <c r="H124" s="233"/>
      <c r="I124" s="233"/>
      <c r="J124" s="233"/>
      <c r="K124" s="243"/>
    </row>
    <row r="125" s="89" customFormat="1" ht="13.5" spans="1:11">
      <c r="A125" s="218">
        <v>507</v>
      </c>
      <c r="B125" s="218"/>
      <c r="C125" s="219" t="s">
        <v>313</v>
      </c>
      <c r="D125" s="218">
        <v>312</v>
      </c>
      <c r="E125" s="220"/>
      <c r="F125" s="219" t="s">
        <v>313</v>
      </c>
      <c r="G125" s="233">
        <f t="shared" si="2"/>
        <v>0</v>
      </c>
      <c r="H125" s="233">
        <f>SUM(H126:H128)</f>
        <v>0</v>
      </c>
      <c r="I125" s="233">
        <f>SUM(I126:I128)</f>
        <v>0</v>
      </c>
      <c r="J125" s="233"/>
      <c r="K125" s="243"/>
    </row>
    <row r="126" s="89" customFormat="1" ht="13.5" spans="1:11">
      <c r="A126" s="218"/>
      <c r="B126" s="223" t="s">
        <v>207</v>
      </c>
      <c r="C126" s="224" t="s">
        <v>314</v>
      </c>
      <c r="D126" s="218"/>
      <c r="E126" s="223" t="s">
        <v>238</v>
      </c>
      <c r="F126" s="224" t="s">
        <v>314</v>
      </c>
      <c r="G126" s="233">
        <f t="shared" si="2"/>
        <v>0</v>
      </c>
      <c r="H126" s="233"/>
      <c r="I126" s="233"/>
      <c r="J126" s="233"/>
      <c r="K126" s="243"/>
    </row>
    <row r="127" s="89" customFormat="1" ht="13.5" spans="1:11">
      <c r="A127" s="218"/>
      <c r="B127" s="223" t="s">
        <v>210</v>
      </c>
      <c r="C127" s="224" t="s">
        <v>315</v>
      </c>
      <c r="D127" s="218"/>
      <c r="E127" s="223" t="s">
        <v>240</v>
      </c>
      <c r="F127" s="224" t="s">
        <v>315</v>
      </c>
      <c r="G127" s="233">
        <f t="shared" si="2"/>
        <v>0</v>
      </c>
      <c r="H127" s="233"/>
      <c r="I127" s="233"/>
      <c r="J127" s="233"/>
      <c r="K127" s="243"/>
    </row>
    <row r="128" s="89" customFormat="1" ht="27" spans="1:11">
      <c r="A128" s="218"/>
      <c r="B128" s="223">
        <v>99</v>
      </c>
      <c r="C128" s="224" t="s">
        <v>316</v>
      </c>
      <c r="D128" s="218"/>
      <c r="E128" s="225">
        <v>99</v>
      </c>
      <c r="F128" s="224" t="s">
        <v>316</v>
      </c>
      <c r="G128" s="233">
        <f t="shared" si="2"/>
        <v>0</v>
      </c>
      <c r="H128" s="233"/>
      <c r="I128" s="233"/>
      <c r="J128" s="233"/>
      <c r="K128" s="243"/>
    </row>
    <row r="129" s="89" customFormat="1" ht="27" spans="1:11">
      <c r="A129" s="218">
        <v>508</v>
      </c>
      <c r="B129" s="218"/>
      <c r="C129" s="219" t="s">
        <v>317</v>
      </c>
      <c r="D129" s="218"/>
      <c r="E129" s="218"/>
      <c r="F129" s="219"/>
      <c r="G129" s="233">
        <f t="shared" si="2"/>
        <v>0</v>
      </c>
      <c r="H129" s="233">
        <f>SUM(H130:H132)</f>
        <v>0</v>
      </c>
      <c r="I129" s="233">
        <f>SUM(I130:I132)</f>
        <v>0</v>
      </c>
      <c r="J129" s="233"/>
      <c r="K129" s="243"/>
    </row>
    <row r="130" s="89" customFormat="1" ht="13.5" spans="1:11">
      <c r="A130" s="218"/>
      <c r="B130" s="223" t="s">
        <v>207</v>
      </c>
      <c r="C130" s="224" t="s">
        <v>318</v>
      </c>
      <c r="D130" s="218">
        <v>312</v>
      </c>
      <c r="E130" s="223" t="s">
        <v>207</v>
      </c>
      <c r="F130" s="224" t="s">
        <v>319</v>
      </c>
      <c r="G130" s="233">
        <f t="shared" si="2"/>
        <v>0</v>
      </c>
      <c r="H130" s="233"/>
      <c r="I130" s="233"/>
      <c r="J130" s="233"/>
      <c r="K130" s="243"/>
    </row>
    <row r="131" s="89" customFormat="1" ht="27" spans="1:11">
      <c r="A131" s="218"/>
      <c r="B131" s="223"/>
      <c r="C131" s="224"/>
      <c r="D131" s="218"/>
      <c r="E131" s="225" t="s">
        <v>212</v>
      </c>
      <c r="F131" s="224" t="s">
        <v>320</v>
      </c>
      <c r="G131" s="233">
        <f t="shared" si="2"/>
        <v>0</v>
      </c>
      <c r="H131" s="233"/>
      <c r="I131" s="233"/>
      <c r="J131" s="233"/>
      <c r="K131" s="243"/>
    </row>
    <row r="132" s="89" customFormat="1" ht="40.5" spans="1:11">
      <c r="A132" s="218"/>
      <c r="B132" s="223" t="s">
        <v>210</v>
      </c>
      <c r="C132" s="224" t="s">
        <v>321</v>
      </c>
      <c r="D132" s="218">
        <v>311</v>
      </c>
      <c r="E132" s="218"/>
      <c r="F132" s="219" t="s">
        <v>322</v>
      </c>
      <c r="G132" s="233">
        <f t="shared" si="2"/>
        <v>0</v>
      </c>
      <c r="H132" s="233"/>
      <c r="I132" s="233"/>
      <c r="J132" s="233"/>
      <c r="K132" s="243"/>
    </row>
    <row r="133" s="89" customFormat="1" ht="27" spans="1:11">
      <c r="A133" s="218">
        <v>509</v>
      </c>
      <c r="B133" s="218"/>
      <c r="C133" s="219" t="s">
        <v>323</v>
      </c>
      <c r="D133" s="218">
        <v>303</v>
      </c>
      <c r="E133" s="220"/>
      <c r="F133" s="219" t="s">
        <v>323</v>
      </c>
      <c r="G133" s="233">
        <v>385.29</v>
      </c>
      <c r="H133" s="233">
        <v>41.32</v>
      </c>
      <c r="I133" s="233"/>
      <c r="J133" s="233">
        <v>343.97</v>
      </c>
      <c r="K133" s="243"/>
    </row>
    <row r="134" s="89" customFormat="1" ht="13.5" spans="1:11">
      <c r="A134" s="218"/>
      <c r="B134" s="225" t="s">
        <v>207</v>
      </c>
      <c r="C134" s="224" t="s">
        <v>324</v>
      </c>
      <c r="D134" s="223"/>
      <c r="E134" s="225" t="s">
        <v>238</v>
      </c>
      <c r="F134" s="224" t="s">
        <v>325</v>
      </c>
      <c r="G134" s="233"/>
      <c r="H134" s="233"/>
      <c r="I134" s="233"/>
      <c r="J134" s="233"/>
      <c r="K134" s="243"/>
    </row>
    <row r="135" s="89" customFormat="1" ht="13.5" spans="1:11">
      <c r="A135" s="218"/>
      <c r="B135" s="225"/>
      <c r="C135" s="224"/>
      <c r="D135" s="223"/>
      <c r="E135" s="225" t="s">
        <v>240</v>
      </c>
      <c r="F135" s="224" t="s">
        <v>326</v>
      </c>
      <c r="G135" s="233">
        <v>10.5</v>
      </c>
      <c r="H135" s="233">
        <v>10.5</v>
      </c>
      <c r="I135" s="233"/>
      <c r="J135" s="233"/>
      <c r="K135" s="243"/>
    </row>
    <row r="136" s="89" customFormat="1" ht="13.5" spans="1:11">
      <c r="A136" s="218"/>
      <c r="B136" s="225"/>
      <c r="C136" s="224"/>
      <c r="D136" s="223"/>
      <c r="E136" s="225" t="s">
        <v>228</v>
      </c>
      <c r="F136" s="224" t="s">
        <v>327</v>
      </c>
      <c r="G136" s="233">
        <v>343.97</v>
      </c>
      <c r="H136" s="233"/>
      <c r="I136" s="233"/>
      <c r="J136" s="233">
        <v>343.97</v>
      </c>
      <c r="K136" s="243"/>
    </row>
    <row r="137" s="89" customFormat="1" ht="13.5" spans="1:11">
      <c r="A137" s="218"/>
      <c r="B137" s="225"/>
      <c r="C137" s="224"/>
      <c r="D137" s="223"/>
      <c r="E137" s="225" t="s">
        <v>243</v>
      </c>
      <c r="F137" s="224" t="s">
        <v>328</v>
      </c>
      <c r="G137" s="233"/>
      <c r="H137" s="233"/>
      <c r="I137" s="233"/>
      <c r="J137" s="233"/>
      <c r="K137" s="243"/>
    </row>
    <row r="138" s="89" customFormat="1" ht="13.5" spans="1:11">
      <c r="A138" s="218"/>
      <c r="B138" s="225"/>
      <c r="C138" s="224"/>
      <c r="D138" s="223"/>
      <c r="E138" s="225" t="s">
        <v>217</v>
      </c>
      <c r="F138" s="224" t="s">
        <v>329</v>
      </c>
      <c r="G138" s="233"/>
      <c r="H138" s="233"/>
      <c r="I138" s="233"/>
      <c r="J138" s="233"/>
      <c r="K138" s="243"/>
    </row>
    <row r="139" s="89" customFormat="1" ht="13.5" spans="1:11">
      <c r="A139" s="218"/>
      <c r="B139" s="225" t="s">
        <v>210</v>
      </c>
      <c r="C139" s="224" t="s">
        <v>330</v>
      </c>
      <c r="D139" s="223"/>
      <c r="E139" s="225" t="s">
        <v>215</v>
      </c>
      <c r="F139" s="224" t="s">
        <v>330</v>
      </c>
      <c r="G139" s="233"/>
      <c r="H139" s="233"/>
      <c r="I139" s="233"/>
      <c r="J139" s="233"/>
      <c r="K139" s="243"/>
    </row>
    <row r="140" s="89" customFormat="1" ht="27" spans="1:11">
      <c r="A140" s="218"/>
      <c r="B140" s="225" t="s">
        <v>212</v>
      </c>
      <c r="C140" s="224" t="s">
        <v>331</v>
      </c>
      <c r="D140" s="223"/>
      <c r="E140" s="225" t="s">
        <v>219</v>
      </c>
      <c r="F140" s="224" t="s">
        <v>331</v>
      </c>
      <c r="G140" s="233"/>
      <c r="H140" s="233"/>
      <c r="I140" s="233"/>
      <c r="J140" s="233"/>
      <c r="K140" s="243"/>
    </row>
    <row r="141" s="89" customFormat="1" ht="13.5" spans="1:11">
      <c r="A141" s="218"/>
      <c r="B141" s="225" t="s">
        <v>240</v>
      </c>
      <c r="C141" s="224" t="s">
        <v>332</v>
      </c>
      <c r="D141" s="223"/>
      <c r="E141" s="225" t="s">
        <v>207</v>
      </c>
      <c r="F141" s="224" t="s">
        <v>333</v>
      </c>
      <c r="G141" s="222"/>
      <c r="H141" s="222"/>
      <c r="I141" s="222"/>
      <c r="J141" s="222"/>
      <c r="K141" s="239"/>
    </row>
    <row r="142" s="89" customFormat="1" ht="13.5" spans="1:11">
      <c r="A142" s="218"/>
      <c r="B142" s="225"/>
      <c r="C142" s="224"/>
      <c r="D142" s="223"/>
      <c r="E142" s="225" t="s">
        <v>210</v>
      </c>
      <c r="F142" s="224" t="s">
        <v>334</v>
      </c>
      <c r="G142" s="233">
        <v>30.82</v>
      </c>
      <c r="H142" s="233">
        <v>30.82</v>
      </c>
      <c r="I142" s="233"/>
      <c r="J142" s="233"/>
      <c r="K142" s="239"/>
    </row>
    <row r="143" s="89" customFormat="1" ht="27" spans="1:11">
      <c r="A143" s="218"/>
      <c r="B143" s="225"/>
      <c r="C143" s="224"/>
      <c r="D143" s="223"/>
      <c r="E143" s="225" t="s">
        <v>212</v>
      </c>
      <c r="F143" s="224" t="s">
        <v>335</v>
      </c>
      <c r="G143" s="233">
        <f t="shared" ref="G135:G160" si="3">H143+I143</f>
        <v>0</v>
      </c>
      <c r="H143" s="233"/>
      <c r="I143" s="233"/>
      <c r="J143" s="233"/>
      <c r="K143" s="243"/>
    </row>
    <row r="144" s="89" customFormat="1" ht="40.5" spans="1:11">
      <c r="A144" s="218"/>
      <c r="B144" s="223">
        <v>99</v>
      </c>
      <c r="C144" s="224" t="s">
        <v>336</v>
      </c>
      <c r="D144" s="223"/>
      <c r="E144" s="225" t="s">
        <v>232</v>
      </c>
      <c r="F144" s="224" t="s">
        <v>336</v>
      </c>
      <c r="G144" s="233">
        <f t="shared" si="3"/>
        <v>0</v>
      </c>
      <c r="H144" s="233"/>
      <c r="I144" s="233"/>
      <c r="J144" s="233"/>
      <c r="K144" s="243"/>
    </row>
    <row r="145" s="89" customFormat="1" ht="27" spans="1:11">
      <c r="A145" s="218">
        <v>510</v>
      </c>
      <c r="B145" s="223"/>
      <c r="C145" s="219" t="s">
        <v>337</v>
      </c>
      <c r="D145" s="218">
        <v>313</v>
      </c>
      <c r="E145" s="223"/>
      <c r="F145" s="219" t="s">
        <v>337</v>
      </c>
      <c r="G145" s="233"/>
      <c r="H145" s="233"/>
      <c r="I145" s="233"/>
      <c r="J145" s="233"/>
      <c r="K145" s="243"/>
    </row>
    <row r="146" s="89" customFormat="1" ht="27" spans="1:11">
      <c r="A146" s="223"/>
      <c r="B146" s="223" t="s">
        <v>210</v>
      </c>
      <c r="C146" s="224" t="s">
        <v>338</v>
      </c>
      <c r="D146" s="223"/>
      <c r="E146" s="223" t="s">
        <v>210</v>
      </c>
      <c r="F146" s="224" t="s">
        <v>338</v>
      </c>
      <c r="G146" s="233"/>
      <c r="H146" s="233"/>
      <c r="I146" s="233"/>
      <c r="J146" s="233"/>
      <c r="K146" s="243"/>
    </row>
    <row r="147" s="89" customFormat="1" ht="40.5" spans="1:11">
      <c r="A147" s="223"/>
      <c r="B147" s="223" t="s">
        <v>212</v>
      </c>
      <c r="C147" s="224" t="s">
        <v>339</v>
      </c>
      <c r="D147" s="223"/>
      <c r="E147" s="223" t="s">
        <v>212</v>
      </c>
      <c r="F147" s="224" t="s">
        <v>339</v>
      </c>
      <c r="G147" s="233">
        <f t="shared" si="3"/>
        <v>0</v>
      </c>
      <c r="H147" s="233"/>
      <c r="I147" s="233"/>
      <c r="J147" s="233"/>
      <c r="K147" s="243"/>
    </row>
    <row r="148" s="89" customFormat="1" ht="27" spans="1:11">
      <c r="A148" s="218">
        <v>511</v>
      </c>
      <c r="B148" s="218"/>
      <c r="C148" s="219" t="s">
        <v>340</v>
      </c>
      <c r="D148" s="218">
        <v>307</v>
      </c>
      <c r="E148" s="220"/>
      <c r="F148" s="219" t="s">
        <v>340</v>
      </c>
      <c r="G148" s="233">
        <f t="shared" si="3"/>
        <v>0</v>
      </c>
      <c r="H148" s="233">
        <f>SUM(H149:H152)</f>
        <v>0</v>
      </c>
      <c r="I148" s="233">
        <f>SUM(I149:I152)</f>
        <v>0</v>
      </c>
      <c r="J148" s="233"/>
      <c r="K148" s="243"/>
    </row>
    <row r="149" s="89" customFormat="1" ht="27" spans="1:11">
      <c r="A149" s="223"/>
      <c r="B149" s="223" t="s">
        <v>207</v>
      </c>
      <c r="C149" s="224" t="s">
        <v>341</v>
      </c>
      <c r="D149" s="223"/>
      <c r="E149" s="225" t="s">
        <v>207</v>
      </c>
      <c r="F149" s="224" t="s">
        <v>341</v>
      </c>
      <c r="G149" s="233">
        <f t="shared" si="3"/>
        <v>0</v>
      </c>
      <c r="H149" s="233"/>
      <c r="I149" s="233"/>
      <c r="J149" s="233"/>
      <c r="K149" s="243"/>
    </row>
    <row r="150" s="89" customFormat="1" ht="27" spans="1:11">
      <c r="A150" s="223"/>
      <c r="B150" s="223" t="s">
        <v>210</v>
      </c>
      <c r="C150" s="224" t="s">
        <v>342</v>
      </c>
      <c r="D150" s="223"/>
      <c r="E150" s="225" t="s">
        <v>210</v>
      </c>
      <c r="F150" s="224" t="s">
        <v>342</v>
      </c>
      <c r="G150" s="233">
        <f t="shared" si="3"/>
        <v>0</v>
      </c>
      <c r="H150" s="233"/>
      <c r="I150" s="233"/>
      <c r="J150" s="233"/>
      <c r="K150" s="243"/>
    </row>
    <row r="151" s="89" customFormat="1" ht="27" spans="1:11">
      <c r="A151" s="223"/>
      <c r="B151" s="223" t="s">
        <v>212</v>
      </c>
      <c r="C151" s="224" t="s">
        <v>343</v>
      </c>
      <c r="D151" s="223"/>
      <c r="E151" s="223" t="s">
        <v>212</v>
      </c>
      <c r="F151" s="224" t="s">
        <v>343</v>
      </c>
      <c r="G151" s="233">
        <f t="shared" si="3"/>
        <v>0</v>
      </c>
      <c r="H151" s="233"/>
      <c r="I151" s="233"/>
      <c r="J151" s="233"/>
      <c r="K151" s="243"/>
    </row>
    <row r="152" s="89" customFormat="1" ht="27" spans="1:11">
      <c r="A152" s="223"/>
      <c r="B152" s="223" t="s">
        <v>238</v>
      </c>
      <c r="C152" s="224" t="s">
        <v>344</v>
      </c>
      <c r="D152" s="223"/>
      <c r="E152" s="223" t="s">
        <v>238</v>
      </c>
      <c r="F152" s="224" t="s">
        <v>344</v>
      </c>
      <c r="G152" s="233">
        <f t="shared" si="3"/>
        <v>0</v>
      </c>
      <c r="H152" s="233"/>
      <c r="I152" s="233"/>
      <c r="J152" s="233"/>
      <c r="K152" s="243"/>
    </row>
    <row r="153" s="205" customFormat="1" ht="13.5" spans="1:11">
      <c r="A153" s="218">
        <v>513</v>
      </c>
      <c r="B153" s="218"/>
      <c r="C153" s="219" t="s">
        <v>345</v>
      </c>
      <c r="D153" s="218"/>
      <c r="E153" s="218">
        <v>513</v>
      </c>
      <c r="F153" s="219" t="s">
        <v>345</v>
      </c>
      <c r="G153" s="244">
        <f t="shared" si="3"/>
        <v>0</v>
      </c>
      <c r="H153" s="244">
        <f>SUM(H154)</f>
        <v>0</v>
      </c>
      <c r="I153" s="244">
        <f>SUM(I154)</f>
        <v>0</v>
      </c>
      <c r="J153" s="244"/>
      <c r="K153" s="247"/>
    </row>
    <row r="154" s="89" customFormat="1" ht="40.5" spans="1:11">
      <c r="A154" s="223"/>
      <c r="B154" s="223" t="s">
        <v>207</v>
      </c>
      <c r="C154" s="224" t="s">
        <v>346</v>
      </c>
      <c r="D154" s="223"/>
      <c r="E154" s="223" t="s">
        <v>207</v>
      </c>
      <c r="F154" s="224" t="s">
        <v>346</v>
      </c>
      <c r="G154" s="233">
        <f t="shared" si="3"/>
        <v>0</v>
      </c>
      <c r="H154" s="233"/>
      <c r="I154" s="233"/>
      <c r="J154" s="233"/>
      <c r="K154" s="243"/>
    </row>
    <row r="155" s="89" customFormat="1" ht="13.5" spans="1:11">
      <c r="A155" s="218">
        <v>599</v>
      </c>
      <c r="B155" s="218"/>
      <c r="C155" s="219" t="s">
        <v>144</v>
      </c>
      <c r="D155" s="218" t="s">
        <v>347</v>
      </c>
      <c r="E155" s="220"/>
      <c r="F155" s="219" t="s">
        <v>144</v>
      </c>
      <c r="G155" s="233">
        <f t="shared" si="3"/>
        <v>0</v>
      </c>
      <c r="H155" s="233">
        <f>SUM(H156:H159)</f>
        <v>0</v>
      </c>
      <c r="I155" s="233">
        <f>SUM(I156:I159)</f>
        <v>0</v>
      </c>
      <c r="J155" s="233"/>
      <c r="K155" s="243"/>
    </row>
    <row r="156" s="89" customFormat="1" ht="13.5" spans="1:11">
      <c r="A156" s="223"/>
      <c r="B156" s="223" t="s">
        <v>228</v>
      </c>
      <c r="C156" s="224" t="s">
        <v>348</v>
      </c>
      <c r="D156" s="223"/>
      <c r="E156" s="223" t="s">
        <v>228</v>
      </c>
      <c r="F156" s="224" t="s">
        <v>348</v>
      </c>
      <c r="G156" s="233">
        <f t="shared" si="3"/>
        <v>0</v>
      </c>
      <c r="H156" s="233"/>
      <c r="I156" s="233"/>
      <c r="J156" s="233"/>
      <c r="K156" s="243"/>
    </row>
    <row r="157" s="89" customFormat="1" ht="27" spans="1:11">
      <c r="A157" s="223"/>
      <c r="B157" s="223" t="s">
        <v>243</v>
      </c>
      <c r="C157" s="224" t="s">
        <v>349</v>
      </c>
      <c r="D157" s="223"/>
      <c r="E157" s="223" t="s">
        <v>243</v>
      </c>
      <c r="F157" s="224" t="s">
        <v>349</v>
      </c>
      <c r="G157" s="233">
        <f t="shared" si="3"/>
        <v>0</v>
      </c>
      <c r="H157" s="233"/>
      <c r="I157" s="233"/>
      <c r="J157" s="233"/>
      <c r="K157" s="243"/>
    </row>
    <row r="158" s="89" customFormat="1" ht="54" spans="1:11">
      <c r="A158" s="223"/>
      <c r="B158" s="223" t="s">
        <v>215</v>
      </c>
      <c r="C158" s="224" t="s">
        <v>350</v>
      </c>
      <c r="D158" s="223"/>
      <c r="E158" s="223" t="s">
        <v>215</v>
      </c>
      <c r="F158" s="224" t="s">
        <v>350</v>
      </c>
      <c r="G158" s="233">
        <f t="shared" si="3"/>
        <v>0</v>
      </c>
      <c r="H158" s="233"/>
      <c r="I158" s="233"/>
      <c r="J158" s="233"/>
      <c r="K158" s="243"/>
    </row>
    <row r="159" s="89" customFormat="1" ht="13.5" spans="1:11">
      <c r="A159" s="223"/>
      <c r="B159" s="223">
        <v>99</v>
      </c>
      <c r="C159" s="224" t="s">
        <v>351</v>
      </c>
      <c r="D159" s="223"/>
      <c r="E159" s="225" t="s">
        <v>232</v>
      </c>
      <c r="F159" s="224" t="s">
        <v>351</v>
      </c>
      <c r="G159" s="233">
        <f t="shared" si="3"/>
        <v>0</v>
      </c>
      <c r="H159" s="233"/>
      <c r="I159" s="233"/>
      <c r="J159" s="233"/>
      <c r="K159" s="243"/>
    </row>
    <row r="160" s="89" customFormat="1" ht="28" customHeight="1" spans="1:11">
      <c r="A160" s="245" t="s">
        <v>57</v>
      </c>
      <c r="B160" s="245"/>
      <c r="C160" s="245"/>
      <c r="D160" s="245"/>
      <c r="E160" s="245"/>
      <c r="F160" s="245"/>
      <c r="G160" s="246">
        <v>1320.87</v>
      </c>
      <c r="H160" s="246">
        <v>714.45</v>
      </c>
      <c r="I160" s="246">
        <v>60.73</v>
      </c>
      <c r="J160" s="246">
        <v>545.69</v>
      </c>
      <c r="K160" s="247"/>
    </row>
  </sheetData>
  <mergeCells count="59">
    <mergeCell ref="A2:K2"/>
    <mergeCell ref="A4:C4"/>
    <mergeCell ref="D4:F4"/>
    <mergeCell ref="G4:I4"/>
    <mergeCell ref="A5:B5"/>
    <mergeCell ref="D5:E5"/>
    <mergeCell ref="A160:F160"/>
    <mergeCell ref="A8:A19"/>
    <mergeCell ref="A21:A47"/>
    <mergeCell ref="A49:A64"/>
    <mergeCell ref="A66:A77"/>
    <mergeCell ref="A79:A121"/>
    <mergeCell ref="A123:A124"/>
    <mergeCell ref="A126:A128"/>
    <mergeCell ref="A130:A132"/>
    <mergeCell ref="A134:A144"/>
    <mergeCell ref="A146:A147"/>
    <mergeCell ref="A149:A152"/>
    <mergeCell ref="A156:A159"/>
    <mergeCell ref="B8:B10"/>
    <mergeCell ref="B11:B15"/>
    <mergeCell ref="B17:B19"/>
    <mergeCell ref="B21:B34"/>
    <mergeCell ref="B37:B39"/>
    <mergeCell ref="B40:B42"/>
    <mergeCell ref="B52:B55"/>
    <mergeCell ref="B56:B58"/>
    <mergeCell ref="B60:B64"/>
    <mergeCell ref="B69:B71"/>
    <mergeCell ref="B73:B77"/>
    <mergeCell ref="B79:B92"/>
    <mergeCell ref="B93:B120"/>
    <mergeCell ref="B130:B131"/>
    <mergeCell ref="B134:B138"/>
    <mergeCell ref="B141:B143"/>
    <mergeCell ref="C5:C6"/>
    <mergeCell ref="C8:C10"/>
    <mergeCell ref="C11:C15"/>
    <mergeCell ref="C17:C19"/>
    <mergeCell ref="C21:C34"/>
    <mergeCell ref="C37:C39"/>
    <mergeCell ref="C40:C42"/>
    <mergeCell ref="C52:C55"/>
    <mergeCell ref="C56:C58"/>
    <mergeCell ref="C60:C64"/>
    <mergeCell ref="C69:C71"/>
    <mergeCell ref="C73:C77"/>
    <mergeCell ref="C79:C92"/>
    <mergeCell ref="C93:C120"/>
    <mergeCell ref="C130:C131"/>
    <mergeCell ref="C134:C138"/>
    <mergeCell ref="C141:C143"/>
    <mergeCell ref="D130:D131"/>
    <mergeCell ref="F5:F6"/>
    <mergeCell ref="G5:G6"/>
    <mergeCell ref="H5:H6"/>
    <mergeCell ref="I5:I6"/>
    <mergeCell ref="J5:J6"/>
    <mergeCell ref="K4:K6"/>
  </mergeCells>
  <printOptions horizontalCentered="1"/>
  <pageMargins left="0" right="0" top="0.208333333333333" bottom="0.200694444444444" header="0.507638888888889" footer="0.507638888888889"/>
  <pageSetup paperSize="9" fitToWidth="0"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zoomScaleSheetLayoutView="60" workbookViewId="0">
      <selection activeCell="E10" sqref="E10"/>
    </sheetView>
  </sheetViews>
  <sheetFormatPr defaultColWidth="12" defaultRowHeight="15" outlineLevelCol="7"/>
  <cols>
    <col min="1" max="1" width="13.3333333333333" customWidth="1"/>
    <col min="2" max="2" width="45.3333333333333" style="172" customWidth="1"/>
    <col min="3" max="3" width="19.3333333333333" style="172" customWidth="1"/>
    <col min="4" max="7" width="17.8333333333333" style="172" customWidth="1"/>
    <col min="8" max="8" width="24.5" style="172" customWidth="1"/>
  </cols>
  <sheetData>
    <row r="1" s="172" customFormat="1" ht="30.95" customHeight="1" spans="1:1">
      <c r="A1" s="131" t="s">
        <v>352</v>
      </c>
    </row>
    <row r="2" s="172" customFormat="1" ht="33" customHeight="1" spans="1:8">
      <c r="A2" s="177" t="s">
        <v>353</v>
      </c>
      <c r="B2" s="177"/>
      <c r="C2" s="177"/>
      <c r="D2" s="177"/>
      <c r="E2" s="177"/>
      <c r="F2" s="177"/>
      <c r="G2" s="177"/>
      <c r="H2" s="177"/>
    </row>
    <row r="3" s="172" customFormat="1" ht="19.5" customHeight="1" spans="1:8">
      <c r="A3" s="178"/>
      <c r="B3" s="179"/>
      <c r="C3" s="180"/>
      <c r="D3" s="181"/>
      <c r="E3" s="181"/>
      <c r="F3" s="181"/>
      <c r="G3" s="181"/>
      <c r="H3" s="182" t="s">
        <v>2</v>
      </c>
    </row>
    <row r="4" s="173" customFormat="1" ht="23.25" customHeight="1" spans="1:8">
      <c r="A4" s="183" t="s">
        <v>76</v>
      </c>
      <c r="B4" s="183" t="s">
        <v>77</v>
      </c>
      <c r="C4" s="184" t="s">
        <v>354</v>
      </c>
      <c r="D4" s="185"/>
      <c r="E4" s="185"/>
      <c r="F4" s="185"/>
      <c r="G4" s="186"/>
      <c r="H4" s="187" t="s">
        <v>5</v>
      </c>
    </row>
    <row r="5" s="173" customFormat="1" ht="23.25" customHeight="1" spans="1:8">
      <c r="A5" s="188"/>
      <c r="B5" s="188"/>
      <c r="C5" s="183" t="s">
        <v>57</v>
      </c>
      <c r="D5" s="183" t="s">
        <v>78</v>
      </c>
      <c r="E5" s="184" t="s">
        <v>79</v>
      </c>
      <c r="F5" s="185"/>
      <c r="G5" s="186"/>
      <c r="H5" s="189"/>
    </row>
    <row r="6" s="174" customFormat="1" ht="23.25" customHeight="1" spans="1:8">
      <c r="A6" s="190"/>
      <c r="B6" s="190"/>
      <c r="C6" s="190"/>
      <c r="D6" s="190"/>
      <c r="E6" s="191" t="s">
        <v>63</v>
      </c>
      <c r="F6" s="191" t="s">
        <v>191</v>
      </c>
      <c r="G6" s="191" t="s">
        <v>192</v>
      </c>
      <c r="H6" s="192"/>
    </row>
    <row r="7" s="174" customFormat="1" ht="23.25" customHeight="1" spans="1:8">
      <c r="A7" s="193" t="s">
        <v>69</v>
      </c>
      <c r="B7" s="194"/>
      <c r="C7" s="190" t="s">
        <v>355</v>
      </c>
      <c r="D7" s="190">
        <v>2</v>
      </c>
      <c r="E7" s="190" t="s">
        <v>356</v>
      </c>
      <c r="F7" s="190">
        <v>4</v>
      </c>
      <c r="G7" s="190">
        <v>5</v>
      </c>
      <c r="H7" s="190">
        <v>6</v>
      </c>
    </row>
    <row r="8" s="175" customFormat="1" ht="18" customHeight="1" spans="1:8">
      <c r="A8" s="195" t="s">
        <v>357</v>
      </c>
      <c r="B8" s="195" t="s">
        <v>357</v>
      </c>
      <c r="C8" s="196"/>
      <c r="D8" s="196"/>
      <c r="E8" s="196"/>
      <c r="F8" s="196"/>
      <c r="G8" s="196"/>
      <c r="H8" s="197"/>
    </row>
    <row r="9" s="175" customFormat="1" ht="18" customHeight="1" spans="1:8">
      <c r="A9" s="195"/>
      <c r="B9" s="195" t="s">
        <v>358</v>
      </c>
      <c r="C9" s="196"/>
      <c r="D9" s="196"/>
      <c r="E9" s="196"/>
      <c r="F9" s="196"/>
      <c r="G9" s="196"/>
      <c r="H9" s="198"/>
    </row>
    <row r="10" s="176" customFormat="1" ht="18" customHeight="1" spans="1:8">
      <c r="A10" s="144"/>
      <c r="B10" s="144"/>
      <c r="C10" s="199"/>
      <c r="D10" s="199"/>
      <c r="E10" s="199"/>
      <c r="F10" s="199"/>
      <c r="G10" s="199"/>
      <c r="H10" s="200"/>
    </row>
    <row r="11" s="176" customFormat="1" ht="18" customHeight="1" spans="1:8">
      <c r="A11" s="144"/>
      <c r="B11" s="141"/>
      <c r="C11" s="199"/>
      <c r="D11" s="199"/>
      <c r="E11" s="199"/>
      <c r="F11" s="199"/>
      <c r="G11" s="199"/>
      <c r="H11" s="201" t="s">
        <v>359</v>
      </c>
    </row>
    <row r="12" s="130" customFormat="1" ht="23.25" customHeight="1" spans="1:8">
      <c r="A12" s="145" t="s">
        <v>57</v>
      </c>
      <c r="B12" s="145"/>
      <c r="C12" s="147"/>
      <c r="D12" s="147"/>
      <c r="E12" s="147"/>
      <c r="F12" s="147"/>
      <c r="G12" s="147"/>
      <c r="H12" s="148"/>
    </row>
    <row r="13" s="172" customFormat="1" ht="32.1" customHeight="1" spans="1:8">
      <c r="A13" s="202" t="s">
        <v>360</v>
      </c>
      <c r="B13" s="202"/>
      <c r="C13" s="202"/>
      <c r="D13" s="202"/>
      <c r="E13" s="202"/>
      <c r="F13" s="202"/>
      <c r="G13" s="202"/>
      <c r="H13" s="202"/>
    </row>
  </sheetData>
  <mergeCells count="11">
    <mergeCell ref="A2:H2"/>
    <mergeCell ref="C4:G4"/>
    <mergeCell ref="E5:G5"/>
    <mergeCell ref="A7:B7"/>
    <mergeCell ref="A12:B12"/>
    <mergeCell ref="A13:H13"/>
    <mergeCell ref="A4:A6"/>
    <mergeCell ref="B4:B6"/>
    <mergeCell ref="C5:C6"/>
    <mergeCell ref="D5:D6"/>
    <mergeCell ref="H4:H6"/>
  </mergeCells>
  <printOptions horizontalCentered="1"/>
  <pageMargins left="0.751388888888889" right="0.751388888888889" top="0.979861111111111" bottom="0.979861111111111" header="0.511805555555556" footer="0.511805555555556"/>
  <pageSetup paperSize="9" scale="83" orientation="landscape" horizontalDpi="600" verticalDpi="3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F8" sqref="F8"/>
    </sheetView>
  </sheetViews>
  <sheetFormatPr defaultColWidth="12" defaultRowHeight="15" outlineLevelCol="7"/>
  <cols>
    <col min="1" max="1" width="13.1666666666667" customWidth="1"/>
    <col min="2" max="2" width="42" style="172" customWidth="1"/>
    <col min="3" max="7" width="12.1666666666667" style="172" customWidth="1"/>
    <col min="8" max="8" width="10.1666666666667" style="172" customWidth="1"/>
  </cols>
  <sheetData>
    <row r="1" s="172" customFormat="1" ht="30.95" customHeight="1" spans="1:1">
      <c r="A1" s="131" t="s">
        <v>361</v>
      </c>
    </row>
    <row r="2" s="172" customFormat="1" ht="33" customHeight="1" spans="1:8">
      <c r="A2" s="177" t="s">
        <v>362</v>
      </c>
      <c r="B2" s="177"/>
      <c r="C2" s="177"/>
      <c r="D2" s="177"/>
      <c r="E2" s="177"/>
      <c r="F2" s="177"/>
      <c r="G2" s="177"/>
      <c r="H2" s="177"/>
    </row>
    <row r="3" s="172" customFormat="1" ht="19.5" customHeight="1" spans="1:8">
      <c r="A3" s="178"/>
      <c r="B3" s="179"/>
      <c r="C3" s="180"/>
      <c r="D3" s="181"/>
      <c r="E3" s="181"/>
      <c r="F3" s="181"/>
      <c r="G3" s="181"/>
      <c r="H3" s="182" t="s">
        <v>2</v>
      </c>
    </row>
    <row r="4" s="173" customFormat="1" ht="21" customHeight="1" spans="1:8">
      <c r="A4" s="183" t="s">
        <v>76</v>
      </c>
      <c r="B4" s="183" t="s">
        <v>77</v>
      </c>
      <c r="C4" s="184" t="s">
        <v>363</v>
      </c>
      <c r="D4" s="185"/>
      <c r="E4" s="185"/>
      <c r="F4" s="185"/>
      <c r="G4" s="186"/>
      <c r="H4" s="187" t="s">
        <v>5</v>
      </c>
    </row>
    <row r="5" s="173" customFormat="1" ht="21" customHeight="1" spans="1:8">
      <c r="A5" s="188"/>
      <c r="B5" s="188"/>
      <c r="C5" s="183" t="s">
        <v>57</v>
      </c>
      <c r="D5" s="183" t="s">
        <v>78</v>
      </c>
      <c r="E5" s="184" t="s">
        <v>79</v>
      </c>
      <c r="F5" s="185"/>
      <c r="G5" s="186"/>
      <c r="H5" s="189"/>
    </row>
    <row r="6" s="174" customFormat="1" ht="29" customHeight="1" spans="1:8">
      <c r="A6" s="190"/>
      <c r="B6" s="190"/>
      <c r="C6" s="190"/>
      <c r="D6" s="190"/>
      <c r="E6" s="191" t="s">
        <v>63</v>
      </c>
      <c r="F6" s="191" t="s">
        <v>191</v>
      </c>
      <c r="G6" s="191" t="s">
        <v>192</v>
      </c>
      <c r="H6" s="192"/>
    </row>
    <row r="7" s="174" customFormat="1" ht="21" customHeight="1" spans="1:8">
      <c r="A7" s="193" t="s">
        <v>69</v>
      </c>
      <c r="B7" s="194"/>
      <c r="C7" s="190" t="s">
        <v>355</v>
      </c>
      <c r="D7" s="190">
        <v>2</v>
      </c>
      <c r="E7" s="190" t="s">
        <v>356</v>
      </c>
      <c r="F7" s="190">
        <v>4</v>
      </c>
      <c r="G7" s="190">
        <v>5</v>
      </c>
      <c r="H7" s="190">
        <v>6</v>
      </c>
    </row>
    <row r="8" s="175" customFormat="1" ht="18" customHeight="1" spans="1:8">
      <c r="A8" s="195" t="s">
        <v>357</v>
      </c>
      <c r="B8" s="195" t="s">
        <v>357</v>
      </c>
      <c r="C8" s="196"/>
      <c r="D8" s="196"/>
      <c r="E8" s="196"/>
      <c r="F8" s="196"/>
      <c r="G8" s="196"/>
      <c r="H8" s="197"/>
    </row>
    <row r="9" s="175" customFormat="1" ht="18" customHeight="1" spans="1:8">
      <c r="A9" s="195"/>
      <c r="B9" s="195"/>
      <c r="C9" s="196"/>
      <c r="D9" s="196"/>
      <c r="E9" s="196"/>
      <c r="F9" s="196"/>
      <c r="G9" s="196"/>
      <c r="H9" s="198"/>
    </row>
    <row r="10" s="176" customFormat="1" ht="18" customHeight="1" spans="1:8">
      <c r="A10" s="144"/>
      <c r="B10" s="144"/>
      <c r="C10" s="199"/>
      <c r="D10" s="199"/>
      <c r="E10" s="199"/>
      <c r="F10" s="199"/>
      <c r="G10" s="199"/>
      <c r="H10" s="200"/>
    </row>
    <row r="11" s="176" customFormat="1" ht="18" customHeight="1" spans="1:8">
      <c r="A11" s="144"/>
      <c r="B11" s="141"/>
      <c r="C11" s="199"/>
      <c r="D11" s="199"/>
      <c r="E11" s="199"/>
      <c r="F11" s="199"/>
      <c r="G11" s="199"/>
      <c r="H11" s="201" t="s">
        <v>359</v>
      </c>
    </row>
    <row r="12" s="130" customFormat="1" ht="23.25" customHeight="1" spans="1:8">
      <c r="A12" s="145" t="s">
        <v>57</v>
      </c>
      <c r="B12" s="145"/>
      <c r="C12" s="147"/>
      <c r="D12" s="147"/>
      <c r="E12" s="147"/>
      <c r="F12" s="147"/>
      <c r="G12" s="147"/>
      <c r="H12" s="148"/>
    </row>
    <row r="13" s="172" customFormat="1" ht="32.1" customHeight="1" spans="1:8">
      <c r="A13" s="202" t="s">
        <v>360</v>
      </c>
      <c r="B13" s="202"/>
      <c r="C13" s="202"/>
      <c r="D13" s="202"/>
      <c r="E13" s="202"/>
      <c r="F13" s="202"/>
      <c r="G13" s="202"/>
      <c r="H13" s="202"/>
    </row>
  </sheetData>
  <mergeCells count="11">
    <mergeCell ref="A2:H2"/>
    <mergeCell ref="C4:G4"/>
    <mergeCell ref="E5:G5"/>
    <mergeCell ref="A7:B7"/>
    <mergeCell ref="A12:B12"/>
    <mergeCell ref="A13:H13"/>
    <mergeCell ref="A4:A6"/>
    <mergeCell ref="B4:B6"/>
    <mergeCell ref="C5:C6"/>
    <mergeCell ref="D5:D6"/>
    <mergeCell ref="H4:H6"/>
  </mergeCells>
  <pageMargins left="0.357638888888889" right="0.357638888888889" top="1" bottom="1"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3"/>
  <sheetViews>
    <sheetView workbookViewId="0">
      <selection activeCell="T10" sqref="T10"/>
    </sheetView>
  </sheetViews>
  <sheetFormatPr defaultColWidth="9.33333333333333" defaultRowHeight="12.75"/>
  <cols>
    <col min="1" max="1" width="35.3333333333333" customWidth="1"/>
    <col min="2" max="2" width="11.5" customWidth="1"/>
    <col min="3" max="3" width="10.5" customWidth="1"/>
    <col min="4" max="4" width="12" customWidth="1"/>
    <col min="5" max="5" width="9" customWidth="1"/>
    <col min="6" max="6" width="10.1666666666667" customWidth="1"/>
    <col min="7" max="7" width="11.3333333333333" customWidth="1"/>
    <col min="8" max="8" width="10.1666666666667" customWidth="1"/>
    <col min="9" max="9" width="10" customWidth="1"/>
    <col min="10" max="10" width="10.8333333333333" customWidth="1"/>
    <col min="11" max="11" width="10.1666666666667" customWidth="1"/>
    <col min="12" max="12" width="11.6666666666667" customWidth="1"/>
    <col min="13" max="13" width="7.66666666666667" customWidth="1"/>
    <col min="14" max="14" width="11.3111111111111" customWidth="1"/>
  </cols>
  <sheetData>
    <row r="1" ht="14.25" spans="1:8">
      <c r="A1" s="151" t="s">
        <v>364</v>
      </c>
      <c r="B1" s="151"/>
      <c r="C1" s="151"/>
      <c r="D1" s="151"/>
      <c r="E1" s="151"/>
      <c r="F1" s="151"/>
      <c r="G1" s="152"/>
      <c r="H1" s="153"/>
    </row>
    <row r="2" ht="18.75" spans="1:13">
      <c r="A2" s="154" t="s">
        <v>365</v>
      </c>
      <c r="B2" s="154"/>
      <c r="C2" s="154"/>
      <c r="D2" s="154"/>
      <c r="E2" s="154"/>
      <c r="F2" s="154"/>
      <c r="G2" s="154"/>
      <c r="H2" s="154"/>
      <c r="I2" s="154"/>
      <c r="J2" s="154"/>
      <c r="K2" s="154"/>
      <c r="L2" s="154"/>
      <c r="M2" s="154"/>
    </row>
    <row r="3" spans="1:13">
      <c r="A3" s="155"/>
      <c r="B3" s="155"/>
      <c r="C3" s="156"/>
      <c r="D3" s="156"/>
      <c r="E3" s="156"/>
      <c r="F3" s="156"/>
      <c r="G3" s="156"/>
      <c r="H3" s="157"/>
      <c r="I3" s="157"/>
      <c r="J3" s="157"/>
      <c r="K3" s="157"/>
      <c r="L3" s="157"/>
      <c r="M3" s="167" t="s">
        <v>366</v>
      </c>
    </row>
    <row r="4" s="149" customFormat="1" ht="36" customHeight="1" spans="1:13">
      <c r="A4" s="158" t="s">
        <v>6</v>
      </c>
      <c r="B4" s="158" t="s">
        <v>367</v>
      </c>
      <c r="C4" s="159" t="s">
        <v>368</v>
      </c>
      <c r="D4" s="160"/>
      <c r="E4" s="160"/>
      <c r="F4" s="161"/>
      <c r="G4" s="162" t="s">
        <v>369</v>
      </c>
      <c r="H4" s="162"/>
      <c r="I4" s="162"/>
      <c r="J4" s="162"/>
      <c r="K4" s="162" t="s">
        <v>370</v>
      </c>
      <c r="L4" s="162" t="s">
        <v>371</v>
      </c>
      <c r="M4" s="158" t="s">
        <v>5</v>
      </c>
    </row>
    <row r="5" s="149" customFormat="1" ht="36" customHeight="1" spans="1:13">
      <c r="A5" s="158"/>
      <c r="B5" s="158"/>
      <c r="C5" s="158" t="s">
        <v>63</v>
      </c>
      <c r="D5" s="162" t="s">
        <v>81</v>
      </c>
      <c r="E5" s="162" t="s">
        <v>82</v>
      </c>
      <c r="F5" s="162" t="s">
        <v>83</v>
      </c>
      <c r="G5" s="158" t="s">
        <v>63</v>
      </c>
      <c r="H5" s="162" t="s">
        <v>81</v>
      </c>
      <c r="I5" s="162" t="s">
        <v>82</v>
      </c>
      <c r="J5" s="162" t="s">
        <v>83</v>
      </c>
      <c r="K5" s="162"/>
      <c r="L5" s="162"/>
      <c r="M5" s="158"/>
    </row>
    <row r="6" s="149" customFormat="1" ht="36" customHeight="1" spans="1:13">
      <c r="A6" s="158" t="s">
        <v>69</v>
      </c>
      <c r="B6" s="158">
        <v>1</v>
      </c>
      <c r="C6" s="158" t="s">
        <v>372</v>
      </c>
      <c r="D6" s="158">
        <v>3</v>
      </c>
      <c r="E6" s="158">
        <v>4</v>
      </c>
      <c r="F6" s="158">
        <v>5</v>
      </c>
      <c r="G6" s="158" t="s">
        <v>373</v>
      </c>
      <c r="H6" s="158">
        <v>7</v>
      </c>
      <c r="I6" s="158">
        <v>8</v>
      </c>
      <c r="J6" s="158">
        <v>9</v>
      </c>
      <c r="K6" s="158" t="s">
        <v>374</v>
      </c>
      <c r="L6" s="158" t="s">
        <v>375</v>
      </c>
      <c r="M6" s="158"/>
    </row>
    <row r="7" s="150" customFormat="1" ht="30" customHeight="1" spans="1:13">
      <c r="A7" s="163" t="s">
        <v>376</v>
      </c>
      <c r="B7" s="164">
        <v>2</v>
      </c>
      <c r="C7" s="164">
        <v>2</v>
      </c>
      <c r="D7" s="164">
        <v>2</v>
      </c>
      <c r="E7" s="164">
        <v>0</v>
      </c>
      <c r="F7" s="164">
        <v>0</v>
      </c>
      <c r="G7" s="164">
        <v>2</v>
      </c>
      <c r="H7" s="164">
        <v>2</v>
      </c>
      <c r="I7" s="164">
        <v>0</v>
      </c>
      <c r="J7" s="164">
        <v>0</v>
      </c>
      <c r="K7" s="164">
        <f t="shared" ref="K7:K12" si="0">G7-C7</f>
        <v>0</v>
      </c>
      <c r="L7" s="168">
        <f t="shared" ref="L7:L12" si="1">K7/C7</f>
        <v>0</v>
      </c>
      <c r="M7" s="169"/>
    </row>
    <row r="8" s="150" customFormat="1" ht="30" customHeight="1" spans="1:13">
      <c r="A8" s="163" t="s">
        <v>377</v>
      </c>
      <c r="B8" s="164">
        <v>0</v>
      </c>
      <c r="C8" s="164">
        <f>D8+E8+F8</f>
        <v>0</v>
      </c>
      <c r="D8" s="164">
        <v>0</v>
      </c>
      <c r="E8" s="164">
        <v>0</v>
      </c>
      <c r="F8" s="164">
        <v>0</v>
      </c>
      <c r="G8" s="164">
        <f>H8+I8+J8</f>
        <v>0</v>
      </c>
      <c r="H8" s="164">
        <v>0</v>
      </c>
      <c r="I8" s="164">
        <v>0</v>
      </c>
      <c r="J8" s="164">
        <v>0</v>
      </c>
      <c r="K8" s="164">
        <f t="shared" si="0"/>
        <v>0</v>
      </c>
      <c r="L8" s="168" t="e">
        <f t="shared" si="1"/>
        <v>#DIV/0!</v>
      </c>
      <c r="M8" s="170"/>
    </row>
    <row r="9" s="150" customFormat="1" ht="30" customHeight="1" spans="1:13">
      <c r="A9" s="163" t="s">
        <v>378</v>
      </c>
      <c r="B9" s="164">
        <f t="shared" ref="B9:L9" si="2">SUM(B10:B11)</f>
        <v>13.23</v>
      </c>
      <c r="C9" s="164">
        <v>13.23</v>
      </c>
      <c r="D9" s="164">
        <f>SUM(D10:D11)</f>
        <v>13.23</v>
      </c>
      <c r="E9" s="164">
        <f t="shared" si="2"/>
        <v>0</v>
      </c>
      <c r="F9" s="164">
        <f t="shared" si="2"/>
        <v>0</v>
      </c>
      <c r="G9" s="164">
        <v>12</v>
      </c>
      <c r="H9" s="164">
        <v>12</v>
      </c>
      <c r="I9" s="164">
        <f t="shared" si="2"/>
        <v>0</v>
      </c>
      <c r="J9" s="164">
        <f t="shared" si="2"/>
        <v>0</v>
      </c>
      <c r="K9" s="164">
        <f t="shared" si="0"/>
        <v>-1.23</v>
      </c>
      <c r="L9" s="168">
        <f t="shared" si="1"/>
        <v>-0.0929705215419501</v>
      </c>
      <c r="M9" s="171"/>
    </row>
    <row r="10" s="150" customFormat="1" ht="30" customHeight="1" spans="1:13">
      <c r="A10" s="163" t="s">
        <v>379</v>
      </c>
      <c r="B10" s="164">
        <v>13.23</v>
      </c>
      <c r="C10" s="164">
        <v>13.23</v>
      </c>
      <c r="D10" s="164">
        <v>13.23</v>
      </c>
      <c r="E10" s="164">
        <v>0</v>
      </c>
      <c r="F10" s="164">
        <v>0</v>
      </c>
      <c r="G10" s="164">
        <v>12</v>
      </c>
      <c r="H10" s="164">
        <v>12</v>
      </c>
      <c r="I10" s="164">
        <v>0</v>
      </c>
      <c r="J10" s="164">
        <v>0</v>
      </c>
      <c r="K10" s="164">
        <f t="shared" si="0"/>
        <v>-1.23</v>
      </c>
      <c r="L10" s="168">
        <f t="shared" si="1"/>
        <v>-0.0929705215419501</v>
      </c>
      <c r="M10" s="171"/>
    </row>
    <row r="11" s="150" customFormat="1" ht="30" customHeight="1" spans="1:13">
      <c r="A11" s="163" t="s">
        <v>380</v>
      </c>
      <c r="B11" s="164">
        <v>0</v>
      </c>
      <c r="C11" s="164">
        <v>0</v>
      </c>
      <c r="D11" s="164">
        <v>0</v>
      </c>
      <c r="E11" s="164">
        <v>0</v>
      </c>
      <c r="F11" s="164">
        <v>0</v>
      </c>
      <c r="G11" s="164">
        <v>0</v>
      </c>
      <c r="H11" s="164">
        <v>0</v>
      </c>
      <c r="I11" s="164">
        <v>0</v>
      </c>
      <c r="J11" s="164">
        <v>0</v>
      </c>
      <c r="K11" s="164">
        <f t="shared" si="0"/>
        <v>0</v>
      </c>
      <c r="L11" s="168" t="e">
        <f t="shared" si="1"/>
        <v>#DIV/0!</v>
      </c>
      <c r="M11" s="171"/>
    </row>
    <row r="12" s="150" customFormat="1" ht="30" customHeight="1" spans="1:13">
      <c r="A12" s="165" t="s">
        <v>57</v>
      </c>
      <c r="B12" s="164">
        <f t="shared" ref="B12:L12" si="3">SUM(B7:B9)</f>
        <v>15.23</v>
      </c>
      <c r="C12" s="164">
        <f t="shared" si="3"/>
        <v>15.23</v>
      </c>
      <c r="D12" s="164">
        <f t="shared" si="3"/>
        <v>15.23</v>
      </c>
      <c r="E12" s="164">
        <f t="shared" si="3"/>
        <v>0</v>
      </c>
      <c r="F12" s="164">
        <f t="shared" si="3"/>
        <v>0</v>
      </c>
      <c r="G12" s="164">
        <f t="shared" si="3"/>
        <v>14</v>
      </c>
      <c r="H12" s="164">
        <f t="shared" si="3"/>
        <v>14</v>
      </c>
      <c r="I12" s="164">
        <f t="shared" si="3"/>
        <v>0</v>
      </c>
      <c r="J12" s="164">
        <f t="shared" si="3"/>
        <v>0</v>
      </c>
      <c r="K12" s="164">
        <f t="shared" si="0"/>
        <v>-1.23</v>
      </c>
      <c r="L12" s="168">
        <f t="shared" si="1"/>
        <v>-0.0807616546290217</v>
      </c>
      <c r="M12" s="171"/>
    </row>
    <row r="13" ht="161" customHeight="1" spans="1:13">
      <c r="A13" s="166" t="s">
        <v>381</v>
      </c>
      <c r="B13" s="166"/>
      <c r="C13" s="166"/>
      <c r="D13" s="166"/>
      <c r="E13" s="166"/>
      <c r="F13" s="166"/>
      <c r="G13" s="166"/>
      <c r="H13" s="166"/>
      <c r="I13" s="166"/>
      <c r="J13" s="166"/>
      <c r="K13" s="166"/>
      <c r="L13" s="166"/>
      <c r="M13" s="166"/>
    </row>
  </sheetData>
  <mergeCells count="10">
    <mergeCell ref="A1:C1"/>
    <mergeCell ref="A2:M2"/>
    <mergeCell ref="C4:F4"/>
    <mergeCell ref="G4:J4"/>
    <mergeCell ref="A13:M13"/>
    <mergeCell ref="A4:A5"/>
    <mergeCell ref="B4:B5"/>
    <mergeCell ref="K4:K5"/>
    <mergeCell ref="L4:L5"/>
    <mergeCell ref="M4:M5"/>
  </mergeCells>
  <printOptions horizontalCentered="1"/>
  <pageMargins left="0.66875" right="0.161111111111111" top="1" bottom="0.802777777777778" header="0.5" footer="0.5"/>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Company>gzcz</Company>
  <Application>Microsoft Excel</Application>
  <HeadingPairs>
    <vt:vector size="2" baseType="variant">
      <vt:variant>
        <vt:lpstr>工作表</vt:lpstr>
      </vt:variant>
      <vt:variant>
        <vt:i4>16</vt:i4>
      </vt:variant>
    </vt:vector>
  </HeadingPairs>
  <TitlesOfParts>
    <vt:vector size="16" baseType="lpstr">
      <vt:lpstr>1、单位收支总表</vt:lpstr>
      <vt:lpstr>2、单位收入总表</vt:lpstr>
      <vt:lpstr>3、单位支出总表</vt:lpstr>
      <vt:lpstr>4、财政拨款收支总表</vt:lpstr>
      <vt:lpstr>5、一般公共预算支出表（功能分类）</vt:lpstr>
      <vt:lpstr>6.一般公共预算基本支出表（经济分类）</vt:lpstr>
      <vt:lpstr>7、政府性基金预算支出表</vt:lpstr>
      <vt:lpstr>8、国有资本经营预算支出表</vt:lpstr>
      <vt:lpstr>9.财政拨款“三公”经费支出表</vt:lpstr>
      <vt:lpstr>10.上年结转结余支出表</vt:lpstr>
      <vt:lpstr>11.基本支出总表</vt:lpstr>
      <vt:lpstr>12.项目支出总表 </vt:lpstr>
      <vt:lpstr>13.资产情况表</vt:lpstr>
      <vt:lpstr>14.政府采购预算明细表</vt:lpstr>
      <vt:lpstr>15.整体支出绩效目标表</vt:lpstr>
      <vt:lpstr>16.项目支出绩效目标表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CurUserName</dc:creator>
  <cp:lastModifiedBy>冉廷侠</cp:lastModifiedBy>
  <cp:revision>1</cp:revision>
  <dcterms:created xsi:type="dcterms:W3CDTF">2013-03-03T08:22:18Z</dcterms:created>
  <cp:lastPrinted>2014-05-04T07:29:46Z</cp:lastPrinted>
  <dcterms:modified xsi:type="dcterms:W3CDTF">2025-04-03T06:12:56Z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81FAE4EA9E9B485EA9AD26F6FA3AB488_13</vt:lpwstr>
  </property>
</Properties>
</file>